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ThisWorkbook" defaultThemeVersion="124226"/>
  <bookViews>
    <workbookView xWindow="0" yWindow="1590" windowWidth="15120" windowHeight="8565"/>
  </bookViews>
  <sheets>
    <sheet name="Encuesta PEC" sheetId="2" r:id="rId1"/>
    <sheet name="PARA TENER EN CUENTA" sheetId="3" r:id="rId2"/>
    <sheet name="Tabulación" sheetId="5" r:id="rId3"/>
    <sheet name="Consolidado de evaluaciones" sheetId="6" r:id="rId4"/>
    <sheet name="Gráfrico" sheetId="7" r:id="rId5"/>
    <sheet name="Informe auxiliar" sheetId="8" r:id="rId6"/>
    <sheet name="Indicador" sheetId="9" r:id="rId7"/>
  </sheets>
  <externalReferences>
    <externalReference r:id="rId8"/>
  </externalReferences>
  <definedNames>
    <definedName name="_xlnm.Print_Area" localSheetId="0">'Encuesta PEC'!$A$1:$S$79</definedName>
  </definedNames>
  <calcPr calcId="145621" concurrentCalc="0"/>
</workbook>
</file>

<file path=xl/calcChain.xml><?xml version="1.0" encoding="utf-8"?>
<calcChain xmlns="http://schemas.openxmlformats.org/spreadsheetml/2006/main">
  <c r="C12" i="9" l="1"/>
  <c r="B12" i="9"/>
  <c r="C11" i="9"/>
  <c r="B11" i="9"/>
  <c r="C10" i="9"/>
  <c r="B10" i="9"/>
  <c r="C9" i="9"/>
  <c r="B9" i="9"/>
  <c r="A4" i="9"/>
  <c r="A3" i="9"/>
  <c r="A2" i="9"/>
  <c r="G13" i="8"/>
  <c r="G15" i="8"/>
  <c r="A5" i="8"/>
  <c r="A4" i="8"/>
  <c r="A3" i="8"/>
  <c r="B14" i="7"/>
  <c r="A14" i="7"/>
  <c r="B13" i="7"/>
  <c r="A13" i="7"/>
  <c r="B12" i="7"/>
  <c r="A12" i="7"/>
  <c r="B11" i="7"/>
  <c r="A11" i="7"/>
  <c r="B10" i="7"/>
  <c r="A10" i="7"/>
  <c r="B9" i="7"/>
  <c r="A9" i="7"/>
  <c r="B8" i="7"/>
  <c r="A8" i="7"/>
  <c r="A6" i="7"/>
  <c r="A5" i="7"/>
  <c r="A4" i="7"/>
  <c r="A3" i="7"/>
  <c r="A2" i="7"/>
  <c r="D62" i="6"/>
  <c r="C62" i="6"/>
  <c r="D59" i="6"/>
  <c r="C59" i="6"/>
  <c r="D56" i="6"/>
  <c r="C56" i="6"/>
  <c r="D53" i="6"/>
  <c r="C53" i="6"/>
  <c r="D50" i="6"/>
  <c r="C50" i="6"/>
  <c r="D46" i="6"/>
  <c r="C46" i="6"/>
  <c r="D43" i="6"/>
  <c r="C43" i="6"/>
  <c r="D40" i="6"/>
  <c r="C40" i="6"/>
  <c r="D34" i="6"/>
  <c r="C34" i="6"/>
  <c r="D30" i="6"/>
  <c r="C30" i="6"/>
  <c r="D27" i="6"/>
  <c r="C27" i="6"/>
  <c r="D24" i="6"/>
  <c r="C24" i="6"/>
  <c r="D21" i="6"/>
  <c r="C21" i="6"/>
  <c r="A7" i="6"/>
  <c r="A6" i="6"/>
  <c r="A5" i="6"/>
  <c r="A4" i="6"/>
  <c r="A3" i="6"/>
  <c r="A2" i="6"/>
  <c r="P25" i="5"/>
  <c r="P23" i="5"/>
  <c r="O25" i="5"/>
  <c r="O23" i="5"/>
  <c r="N25" i="5"/>
  <c r="M25" i="5"/>
  <c r="M23" i="5"/>
  <c r="L25" i="5"/>
  <c r="L23" i="5"/>
  <c r="L27" i="5"/>
  <c r="K25" i="5"/>
  <c r="J25" i="5"/>
  <c r="I25" i="5"/>
  <c r="H25" i="5"/>
  <c r="H23" i="5"/>
  <c r="G25" i="5"/>
  <c r="G23" i="5"/>
  <c r="F25" i="5"/>
  <c r="F23" i="5"/>
  <c r="E25" i="5"/>
  <c r="E23" i="5"/>
  <c r="D25" i="5"/>
  <c r="D23" i="5"/>
  <c r="C25" i="5"/>
  <c r="B25" i="5"/>
  <c r="B23" i="5"/>
  <c r="N23" i="5"/>
  <c r="K23" i="5"/>
  <c r="J23" i="5"/>
  <c r="I23" i="5"/>
  <c r="I27" i="5"/>
  <c r="C23" i="5"/>
  <c r="B9" i="5"/>
  <c r="A7" i="5"/>
  <c r="A6" i="5"/>
  <c r="A5" i="5"/>
  <c r="A4" i="5"/>
  <c r="A3" i="5"/>
  <c r="A2" i="5"/>
  <c r="AD82" i="2"/>
  <c r="AD81" i="2"/>
  <c r="AD80" i="2"/>
  <c r="G16" i="8"/>
  <c r="B27" i="5"/>
  <c r="B28" i="5"/>
</calcChain>
</file>

<file path=xl/comments1.xml><?xml version="1.0" encoding="utf-8"?>
<comments xmlns="http://schemas.openxmlformats.org/spreadsheetml/2006/main">
  <authors>
    <author>Juan Pablo Gómez</author>
  </authors>
  <commentList>
    <comment ref="A5" authorId="0">
      <text>
        <r>
          <rPr>
            <b/>
            <sz val="8"/>
            <color indexed="81"/>
            <rFont val="Tahoma"/>
            <family val="2"/>
          </rPr>
          <t>JES: Nombre de la actividad académica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3" authorId="0">
      <text>
        <r>
          <rPr>
            <sz val="8"/>
            <color indexed="81"/>
            <rFont val="Tahoma"/>
            <family val="2"/>
          </rPr>
          <t>cambiar  la palabra evento dentro de todas las partes del formato por Actividad, dado que Evento es una solo una categoría de la modalidad de Educación Continua</t>
        </r>
      </text>
    </comment>
  </commentList>
</comments>
</file>

<file path=xl/comments2.xml><?xml version="1.0" encoding="utf-8"?>
<comments xmlns="http://schemas.openxmlformats.org/spreadsheetml/2006/main">
  <authors>
    <author>mceron</author>
  </authors>
  <commentList>
    <comment ref="B86" authorId="0">
      <text>
        <r>
          <rPr>
            <b/>
            <sz val="9"/>
            <color indexed="10"/>
            <rFont val="Tahoma"/>
            <family val="2"/>
          </rPr>
          <t xml:space="preserve">DILIGENCIAR ESTE PUNTO </t>
        </r>
        <r>
          <rPr>
            <b/>
            <sz val="9"/>
            <color indexed="12"/>
            <rFont val="Tahoma"/>
            <family val="2"/>
          </rPr>
          <t>ÚNICAMENTE</t>
        </r>
        <r>
          <rPr>
            <b/>
            <sz val="9"/>
            <color indexed="10"/>
            <rFont val="Tahoma"/>
            <family val="2"/>
          </rPr>
          <t xml:space="preserve"> SU ES CURSO ABIERTO</t>
        </r>
      </text>
    </comment>
  </commentList>
</comments>
</file>

<file path=xl/comments3.xml><?xml version="1.0" encoding="utf-8"?>
<comments xmlns="http://schemas.openxmlformats.org/spreadsheetml/2006/main">
  <authors>
    <author>Gladys</author>
  </authors>
  <commentList>
    <comment ref="G65" authorId="0">
      <text>
        <r>
          <rPr>
            <b/>
            <sz val="9"/>
            <color indexed="81"/>
            <rFont val="Tahoma"/>
            <family val="2"/>
          </rPr>
          <t>Gladys:</t>
        </r>
        <r>
          <rPr>
            <sz val="9"/>
            <color indexed="81"/>
            <rFont val="Tahoma"/>
            <family val="2"/>
          </rPr>
          <t xml:space="preserve">
OK. Para sujetar a pago
</t>
        </r>
      </text>
    </comment>
  </commentList>
</comments>
</file>

<file path=xl/sharedStrings.xml><?xml version="1.0" encoding="utf-8"?>
<sst xmlns="http://schemas.openxmlformats.org/spreadsheetml/2006/main" count="246" uniqueCount="235">
  <si>
    <t>PÁGINA: 1 de 1</t>
  </si>
  <si>
    <t>Prensa</t>
  </si>
  <si>
    <t>Radio</t>
  </si>
  <si>
    <t xml:space="preserve">    Al:</t>
  </si>
  <si>
    <t xml:space="preserve">3. ASPECTOS RELACIONADOS CON LA LOGÍSTICA </t>
  </si>
  <si>
    <t>2. Actualización en el área:</t>
  </si>
  <si>
    <t xml:space="preserve">3. Capacidad para comunicar ideas: </t>
  </si>
  <si>
    <t>4. Pertinencia de la metodología empleada:</t>
  </si>
  <si>
    <t xml:space="preserve">3. Disposición y actitud frente a los asistentes:    </t>
  </si>
  <si>
    <t>Observaciones:</t>
  </si>
  <si>
    <t>4. ASPECTOS GENERALES DE LAS ACTIVIDADES DE EDUCACIÓN CONTINUA Y PERMANENTE</t>
  </si>
  <si>
    <t>FORMATO DE EVALUACIÓN DE ASISTENTES</t>
  </si>
  <si>
    <t>El Programa de Educación Continua y Permanente agradece de antemano sus comentarios, los cuales serán de gran ayuda en nuestra labor y compromiso por el logro de la excelencia y la calidad en los servicios. Seleccione una opción para cada punto de la encuesta.</t>
  </si>
  <si>
    <t>4. Asistiría a otra  actividad programada por nosotros?</t>
  </si>
  <si>
    <t>5= Excelente          4= Bueno         3= Regular           2=Malo          1= Deficiente</t>
  </si>
  <si>
    <t>4. Ayudas audiovisuales:</t>
  </si>
  <si>
    <t>Nombre y apellidos</t>
  </si>
  <si>
    <t>1.</t>
  </si>
  <si>
    <t>2.</t>
  </si>
  <si>
    <t>3.</t>
  </si>
  <si>
    <t>Correo electrónico</t>
  </si>
  <si>
    <t>Folleto/Afiche</t>
  </si>
  <si>
    <t>Amigo</t>
  </si>
  <si>
    <t>Fecha de realización:            Del:</t>
  </si>
  <si>
    <t>Teléfono de Contacto</t>
  </si>
  <si>
    <t>1. ASPECTOS RELATIVOS  AL (A LOS) CONFERENCISTA(S)</t>
  </si>
  <si>
    <t>Conferencista 1:</t>
  </si>
  <si>
    <t>Conferencista 2:</t>
  </si>
  <si>
    <t>Conferencista 3:</t>
  </si>
  <si>
    <t>Conferencista 4:</t>
  </si>
  <si>
    <t>Conferencista 5:</t>
  </si>
  <si>
    <t>Monitor 1:</t>
  </si>
  <si>
    <t>Monitor 2:</t>
  </si>
  <si>
    <t>Monitor 3:</t>
  </si>
  <si>
    <t>Monitor 4:</t>
  </si>
  <si>
    <t>Monitor 5:</t>
  </si>
  <si>
    <t>No aplica</t>
  </si>
  <si>
    <t>Asigne una calificación de 1 a 5 a los siguientes aspectos relacionados con el seminario y explique su calificación teniendo como criterio lo siguiente:</t>
  </si>
  <si>
    <t>En caso de que el evento no haya contado con monitores por favor marcar la casilla "No aplica" con una X</t>
  </si>
  <si>
    <t>1. Calidad del material suministrado:</t>
  </si>
  <si>
    <t xml:space="preserve">        1.b. Contenido</t>
  </si>
  <si>
    <t xml:space="preserve">2. Atención de refrigerios:      </t>
  </si>
  <si>
    <t xml:space="preserve">        1.a. Contenido</t>
  </si>
  <si>
    <t xml:space="preserve">       2. a.Calificación</t>
  </si>
  <si>
    <t xml:space="preserve">       2.b. No aplica</t>
  </si>
  <si>
    <t>3. Instalaciones Físicas:</t>
  </si>
  <si>
    <t>5. Atención en el proceso           de inscripción</t>
  </si>
  <si>
    <t>Otro ¿Cuál?____________________</t>
  </si>
  <si>
    <r>
      <t xml:space="preserve">Conferencista </t>
    </r>
    <r>
      <rPr>
        <b/>
        <sz val="7"/>
        <rFont val="Arial"/>
        <family val="2"/>
      </rPr>
      <t>(Por favor diligenciar de acuerdo al número de conferencistas)</t>
    </r>
  </si>
  <si>
    <r>
      <t xml:space="preserve">Monitor  </t>
    </r>
    <r>
      <rPr>
        <b/>
        <sz val="7"/>
        <rFont val="Arial"/>
        <family val="2"/>
      </rPr>
      <t>(Por favor diligenciar de acuerdo al número de monitores)</t>
    </r>
  </si>
  <si>
    <t>Presentación</t>
  </si>
  <si>
    <t>CONFERENCISTAS</t>
  </si>
  <si>
    <t>2. ASPECTOS RELACIONADOS CON EL ESTUDIANTE AUXILIAR</t>
  </si>
  <si>
    <t>INSTRUCCIONES PARA EL DILIGENCIAMIENTO  DEL FORMATO MAGNÉTICO DE TABULACION DEL INFORME FINAL DEL CURSOS DE EXTENSIÓN</t>
  </si>
  <si>
    <t>EN LA HOJA "ASISTENCIA"</t>
  </si>
  <si>
    <t xml:space="preserve">1.  En la celda a A6,  oprimiendo la tecla F2  escriba el nombre completo del curso (si se trata de un curso </t>
  </si>
  <si>
    <t xml:space="preserve">     con entidad, en la celda A5 mencione el nombre de la misma).</t>
  </si>
  <si>
    <t>2.  De las celdas  A7 a  A10, llenar los datos solicitados, sobrescribiendo en las partes delineadas, oprimiendo F2</t>
  </si>
  <si>
    <t>3.  En las celdas de nombres B15,  oprimiendo la tecla F2, diligencie los nombres y apellidos completos solicitados</t>
  </si>
  <si>
    <t xml:space="preserve">4.  En la celda E12 ingresar el número de sesiones realizadas, las cuales deberán coincidir con el número de </t>
  </si>
  <si>
    <t xml:space="preserve">     columnas del cuadro de asistencia y con el número de listas firmadas por los asistentes cada sesión.</t>
  </si>
  <si>
    <t>REVISE LA INFORMACIÓN QUE ALLÍ  CONSIGNE YA QUE ESTOS DATOS PASARAN A LAS HOJAS SIGUIENTES</t>
  </si>
  <si>
    <t>EN LA HOJA "EVALUACIÓN"</t>
  </si>
  <si>
    <t>Las filas numeradas corresponden al número de asistentes al curso y las columnas a las preguntas</t>
  </si>
  <si>
    <t>planteadas en la evaluación que diligenciaron los participantes</t>
  </si>
  <si>
    <r>
      <t xml:space="preserve">5.  Tener en cuenta que los resultados porcentuales tengan </t>
    </r>
    <r>
      <rPr>
        <b/>
        <sz val="11"/>
        <rFont val="Arial"/>
        <family val="2"/>
      </rPr>
      <t>un solo decimal</t>
    </r>
  </si>
  <si>
    <t>Por favor revise que el formato no sea modificado si corta y pega informacion.</t>
  </si>
  <si>
    <t>Si hay evaluaciones en la que no responde, debe dejar el espacio vacio</t>
  </si>
  <si>
    <t>EN LA HOJA  "FINAL"</t>
  </si>
  <si>
    <t>6.  Diligenciar Los comentarios escritos por los participantes, después de la calificación numérica, a partir de celda B24</t>
  </si>
  <si>
    <t xml:space="preserve">    Tener en cuenta:</t>
  </si>
  <si>
    <t xml:space="preserve">     **No repetir Información</t>
  </si>
  <si>
    <t xml:space="preserve">     **Separar los comentarios con punto seguido y comenzar con mayúscula después de punto</t>
  </si>
  <si>
    <t xml:space="preserve">     **Revisar la ortografía, tildes y que las palabras estén completas</t>
  </si>
  <si>
    <t xml:space="preserve">     **Tener en cuenta que la frase tenga lógica.</t>
  </si>
  <si>
    <t xml:space="preserve">7.   Si el curso es para una entidad, es decir que no se promocionó en prensa, el último punto (porque medio </t>
  </si>
  <si>
    <t xml:space="preserve">      se enteró), deberá ser omitido.</t>
  </si>
  <si>
    <t>EN LA HOJA "GRAFICO"</t>
  </si>
  <si>
    <t>8.  Debe actualizar los datos en el grafico, para que coincidan con los del conferencista evaluado.</t>
  </si>
  <si>
    <t xml:space="preserve">       (Teniendo seleccionado el gráfico, dar clic derecho y seleccione la opción DATOS DE ORIGEN, después</t>
  </si>
  <si>
    <t xml:space="preserve">        RANGO DE DATOS, seleccionar el rango (desde la celda A11 hasta B17), dar la opcion filas y aceptar).</t>
  </si>
  <si>
    <t>OBSERVACIONES GENERALES</t>
  </si>
  <si>
    <r>
      <t xml:space="preserve">1.    </t>
    </r>
    <r>
      <rPr>
        <b/>
        <sz val="11"/>
        <rFont val="Arial"/>
        <family val="2"/>
      </rPr>
      <t xml:space="preserve">Elimine filas y columnas </t>
    </r>
    <r>
      <rPr>
        <sz val="11"/>
        <rFont val="Arial"/>
        <family val="2"/>
      </rPr>
      <t>de las hojas  "ASISTENCIA" y "EVALUACIONES"  que queden vacías</t>
    </r>
  </si>
  <si>
    <t>2.    Recuerde dejar los porcentajes con un solo decimal</t>
  </si>
  <si>
    <t>3.    Guarde el archivo con diferente nombre para que mantenga el original disponible</t>
  </si>
  <si>
    <t>4.    Realice presentación preliminar antes de imprimir para observar el tamaño que se esta manejando y también</t>
  </si>
  <si>
    <t xml:space="preserve">       para revisar que los cuadros conserven los bordes y sombreados.</t>
  </si>
  <si>
    <t>5.    En la hoja "FINAL", realice presentación preliminar con el fin de detectar que no queden hojas con información</t>
  </si>
  <si>
    <t xml:space="preserve">       hasta la mitad.</t>
  </si>
  <si>
    <t xml:space="preserve">6.    En la hoja "DIARIO DE OBSERVACIÓN", realice todas las observaciones diariamente relacionadas con el curso para </t>
  </si>
  <si>
    <t xml:space="preserve">       comunicarlas a la oficina del PEC, lo más pronto posible y para que quede registro de lo sucedido</t>
  </si>
  <si>
    <t>EN LA HOJA "MONITOR"</t>
  </si>
  <si>
    <t>1. Número de personas que llamaron por el curso</t>
  </si>
  <si>
    <t>son los formatos que se diligencian cuando alguien se comunica al PEC</t>
  </si>
  <si>
    <t>2. Número de personas contactadas de otras bases de datos</t>
  </si>
  <si>
    <t>son las personas que responden a los correos masivos por B.D.</t>
  </si>
  <si>
    <t>3. Número de personas nuevas contactadas</t>
  </si>
  <si>
    <t>Son las personas que contactan por otros medios</t>
  </si>
  <si>
    <t>TOTAL</t>
  </si>
  <si>
    <t>son la sumatoria de estos tres items</t>
  </si>
  <si>
    <t>4. Número de personas inscritas</t>
  </si>
  <si>
    <t>cuantas personas realmente tomaron el curso</t>
  </si>
  <si>
    <t xml:space="preserve">5. Número de personas no interesadas </t>
  </si>
  <si>
    <t>es la diferencia entre el total y las inscritas</t>
  </si>
  <si>
    <t xml:space="preserve">    Causas principales:</t>
  </si>
  <si>
    <t>Las razones que dan las personas para no inscribirse</t>
  </si>
  <si>
    <t xml:space="preserve">Del punto B en adelante son las observaciones del monitor, lo que escucho, lo que preguntó, lo que le contaron, lo que el considera </t>
  </si>
  <si>
    <t>TENGA EN CUENTA QUE ESTE INFORME DEBE SER FIRMADO POR EL MONITOR.</t>
  </si>
  <si>
    <t>TABULACION DE EVALUCIONES</t>
  </si>
  <si>
    <t>AUXILIAR DE EXTENSION</t>
  </si>
  <si>
    <t>LOGÍSTICA DEL EVENTO</t>
  </si>
  <si>
    <t>1A</t>
  </si>
  <si>
    <t>1B</t>
  </si>
  <si>
    <t>No. personas que responden</t>
  </si>
  <si>
    <t>PROMEDIO:</t>
  </si>
  <si>
    <t>PROM TOTAL</t>
  </si>
  <si>
    <t>CONSOLIDADO FINAL DE LA EVALUACIÓN</t>
  </si>
  <si>
    <t>Objetivo: Mejorar este y los próximos eventos de Educación y Capacitación en su conjunto y en cada uno de sus aspectos.  Las calificaciones propuestas son los siguientes para cada aspecto.</t>
  </si>
  <si>
    <t>Calificación</t>
  </si>
  <si>
    <t>Satisfacción</t>
  </si>
  <si>
    <t>Puntaje</t>
  </si>
  <si>
    <t xml:space="preserve">Excelente </t>
  </si>
  <si>
    <t>81 al 100%</t>
  </si>
  <si>
    <t>4.6 - 5.0</t>
  </si>
  <si>
    <t>Bueno</t>
  </si>
  <si>
    <t>61 al 80%</t>
  </si>
  <si>
    <t>4.0 - 4.5</t>
  </si>
  <si>
    <t>Regular</t>
  </si>
  <si>
    <t>41 al 60%</t>
  </si>
  <si>
    <t>3.6 -3.9</t>
  </si>
  <si>
    <t>Deficiente</t>
  </si>
  <si>
    <t>21 al 40%</t>
  </si>
  <si>
    <t>2.0 - 3.5</t>
  </si>
  <si>
    <t>Preocupante</t>
  </si>
  <si>
    <t>0   al 20%</t>
  </si>
  <si>
    <t>0 - 1.9</t>
  </si>
  <si>
    <t>Respecto del Conferencista califique y explique su respuesta sobre:</t>
  </si>
  <si>
    <t xml:space="preserve">Cumplimiento de los objetivos y desarrollo del contenido </t>
  </si>
  <si>
    <t>Actualización en el área</t>
  </si>
  <si>
    <t>Capacidad para comunicar ideas</t>
  </si>
  <si>
    <t>Pertinencia de la metodología empleada</t>
  </si>
  <si>
    <t>Cumplimiento de los horarios previstos en el cronograma</t>
  </si>
  <si>
    <t>Respecto del Monitor de Curso califique y explique su respuesta sobre:</t>
  </si>
  <si>
    <t xml:space="preserve">Apoyo al conferencista y asistentes en las actividades previstas </t>
  </si>
  <si>
    <t>participación activa en cada una de las sesiones</t>
  </si>
  <si>
    <t>Apoyo oportuno antes y durante el curso</t>
  </si>
  <si>
    <t>Respecto a la logística del evento califique y explique su respuesta sobre:</t>
  </si>
  <si>
    <t>Calidad del contenido del material suministrado</t>
  </si>
  <si>
    <t>Calidad de la presentación del material suministrado</t>
  </si>
  <si>
    <t>Atención de refrigerios</t>
  </si>
  <si>
    <t>Instalaciones</t>
  </si>
  <si>
    <t>Ayudas audiovisuales</t>
  </si>
  <si>
    <t>Respecto a los aspectos generales del curso explique su respuesta sobre:</t>
  </si>
  <si>
    <t>SI</t>
  </si>
  <si>
    <t>NO</t>
  </si>
  <si>
    <t>PORQUE MEDIO SE ENTERO DEL SEMINARIO (solo cursos abiertos</t>
  </si>
  <si>
    <t>PRENSA</t>
  </si>
  <si>
    <t>RADIO</t>
  </si>
  <si>
    <t>PAGINA WEB</t>
  </si>
  <si>
    <t>OTRO</t>
  </si>
  <si>
    <t>GRAFICO REPRESENTATIVO DEL CONSOLIDADO DEL CONFERENCISTA</t>
  </si>
  <si>
    <t xml:space="preserve">A.  RESUMEN DE LA BASE DE DATOS </t>
  </si>
  <si>
    <t xml:space="preserve"> % </t>
  </si>
  <si>
    <t>B.  IDENTIFICACIÓN DE FACTORES DE ÉXITO O FRACASO DEL CURSO</t>
  </si>
  <si>
    <t>C. PRINCIPALES DIFICULTADES QUE EXPRESARON PARA ASISTIR AL CURSO:</t>
  </si>
  <si>
    <t>D. OPINIÓN SOBRE LA ESTRUCTURA TEMÁTICA  Y/O METODOLOGIÍTA DEL CURSO</t>
  </si>
  <si>
    <t>E. OTROS</t>
  </si>
  <si>
    <t>F. DURANTE LA REALIZACIÓN DEL CURSO, SE PRESENTARON DIFICULTADES CON:</t>
  </si>
  <si>
    <t xml:space="preserve">   </t>
  </si>
  <si>
    <t>CAUSAS</t>
  </si>
  <si>
    <t xml:space="preserve">  ASIGNACIÓN DE EQUIPOS AUDIOVISUALES</t>
  </si>
  <si>
    <t xml:space="preserve">   FUNCIONAMIENTO DE EQUIPOS AUDIOVISUALES</t>
  </si>
  <si>
    <t xml:space="preserve">  COMPORTAMIENTO DE LOS EQUIPOS EN SALA</t>
  </si>
  <si>
    <t xml:space="preserve">  PUNTUALIDAD DE REFRIGERIOS</t>
  </si>
  <si>
    <t xml:space="preserve">  PUNTUALIDAD DEL CONFERENCISTA</t>
  </si>
  <si>
    <t>G. OBSERVACIONES Y SUGERENCIA</t>
  </si>
  <si>
    <t xml:space="preserve">     DEL MONITOR</t>
  </si>
  <si>
    <t xml:space="preserve">     DE LOS ASISTENTES Y/O INTERESADOS</t>
  </si>
  <si>
    <t>FIRMA MONITOR</t>
  </si>
  <si>
    <t xml:space="preserve">REVISIÓN EVALUACIÓN DEL CURSO  (RESP. </t>
  </si>
  <si>
    <t>ENTREGA BASES DATOS</t>
  </si>
  <si>
    <t>(RESP.                  )</t>
  </si>
  <si>
    <t>CUMPLIMIENTO EN HORAS TRABAJADAS (RESP.                )</t>
  </si>
  <si>
    <t>INDICADOR</t>
  </si>
  <si>
    <t>%</t>
  </si>
  <si>
    <t>NOTA</t>
  </si>
  <si>
    <t>CUMPLIMIENTO</t>
  </si>
  <si>
    <t>PERTINENCIA</t>
  </si>
  <si>
    <t>LOGISTICA</t>
  </si>
  <si>
    <t>CALIDAD</t>
  </si>
  <si>
    <t>EXTENSIÓN</t>
  </si>
  <si>
    <t>CÓDIGO: B-FT-06.003.020</t>
  </si>
  <si>
    <t>VERSIÓN: 6.0</t>
  </si>
  <si>
    <t>Nombre de la actividad:</t>
  </si>
  <si>
    <t>1. ¿Qué temas considera necesarios profundizar en este actividad?</t>
  </si>
  <si>
    <t>1. El cumplimiento de los objetivos y desarrollo del contenido de la actividad fue:</t>
  </si>
  <si>
    <t>5. Cumplimiento de los horarios previstos en el cronograma de la actividad:</t>
  </si>
  <si>
    <t>6. Conocimiento y dominio de los temas:</t>
  </si>
  <si>
    <t>1. Apoyo al conferencista y asistentes en las tareas previstas en la actividad :</t>
  </si>
  <si>
    <t xml:space="preserve">2. Acompañamiento en cada una de las sesiones de la actividad:        </t>
  </si>
  <si>
    <t>Si la actividad no incluye el servicio por favor marcar la casilla "No aplica" con una X</t>
  </si>
  <si>
    <t xml:space="preserve">        1.Disponibilidad del aula virtual</t>
  </si>
  <si>
    <t xml:space="preserve">        2.Contacto con el docente</t>
  </si>
  <si>
    <t xml:space="preserve">        3.Pertinencia del material dispuesto en la plataforma</t>
  </si>
  <si>
    <t>Si la actividad se realizó por medio virtual o tuvo metodología semi-presencial, califique lo siguiete:</t>
  </si>
  <si>
    <t>4. Manejo de las herramientas digitales</t>
  </si>
  <si>
    <t>3. En qué áreas desearía obtener información y/o actualización a través de las actividades de Educación Continua y Permanente:</t>
  </si>
  <si>
    <t>2. ¿Qué recomendaciones haría para mejorar las actividades?</t>
  </si>
  <si>
    <t xml:space="preserve">Sí                       No                        Por qué:_________________________________________ </t>
  </si>
  <si>
    <t>5. La actividad fue satisfactoria?</t>
  </si>
  <si>
    <t>Por favor escriba los datos de contacto de tres (3) personas que puedan estar interesados(as) en esta actividad o en recibir información de nuestra programación</t>
  </si>
  <si>
    <t>Por qué medio se enteró de este actividad?</t>
  </si>
  <si>
    <t>Página web</t>
  </si>
  <si>
    <t xml:space="preserve">Nombre de la Actividad:  </t>
  </si>
  <si>
    <t>INFORME DEL MONITOR</t>
  </si>
  <si>
    <t>Fue vinculado a la actividad a través de: RAG                      ODS                         Cupo</t>
  </si>
  <si>
    <t>Correo elec.</t>
  </si>
  <si>
    <t>AMIGO</t>
  </si>
  <si>
    <t>FOLLETO/AFICHE</t>
  </si>
  <si>
    <t>CORREO ELECT.</t>
  </si>
  <si>
    <t>¿Qué temas considera necesarios profundizar en este actividad?</t>
  </si>
  <si>
    <t xml:space="preserve"> ¿Qué recomendaciones haría para mejorar las actividades?</t>
  </si>
  <si>
    <t>En qué áreas desearía obtener información y/o actualización a través de las actividades de Educación Continua y Permanente</t>
  </si>
  <si>
    <t>Asistiría a otra  actividad programada por nosotros?</t>
  </si>
  <si>
    <t>Por qué?</t>
  </si>
  <si>
    <t>La actividad fue satisfactoria?</t>
  </si>
  <si>
    <t>Calificación de 1 a 5</t>
  </si>
  <si>
    <t>Manejo de las herramientas digitales</t>
  </si>
  <si>
    <t>Disponibilidad del aula virtual</t>
  </si>
  <si>
    <t>Contacto con el docente</t>
  </si>
  <si>
    <t>Pertinencia del material dispuesto en la plataforma</t>
  </si>
  <si>
    <t>5.1</t>
  </si>
  <si>
    <t>5.2</t>
  </si>
  <si>
    <t>5.3</t>
  </si>
  <si>
    <t>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</si>
</sst>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0A]d&quot; de &quot;mmmm&quot; de &quot;yyyy;@"/>
    <numFmt numFmtId="165" formatCode="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8"/>
      <name val="Arial"/>
      <family val="2"/>
    </font>
    <font>
      <b/>
      <i/>
      <sz val="8"/>
      <name val="Arial"/>
      <family val="2"/>
    </font>
    <font>
      <i/>
      <sz val="8"/>
      <color indexed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b/>
      <sz val="11"/>
      <color indexed="9"/>
      <name val="Times New Roman"/>
      <family val="1"/>
    </font>
    <font>
      <b/>
      <i/>
      <sz val="11"/>
      <name val="Arial"/>
      <family val="2"/>
    </font>
    <font>
      <b/>
      <sz val="12"/>
      <name val="Arial"/>
      <family val="2"/>
    </font>
    <font>
      <b/>
      <sz val="9"/>
      <color indexed="10"/>
      <name val="Tahoma"/>
      <family val="2"/>
    </font>
    <font>
      <b/>
      <sz val="9"/>
      <color indexed="12"/>
      <name val="Tahoma"/>
      <family val="2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4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3499862666707357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gray0625">
        <fgColor indexed="47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3">
    <xf numFmtId="0" fontId="0" fillId="0" borderId="0" xfId="0"/>
    <xf numFmtId="0" fontId="3" fillId="7" borderId="0" xfId="0" applyFont="1" applyFill="1" applyAlignment="1">
      <alignment horizontal="center" vertical="justify" wrapText="1"/>
    </xf>
    <xf numFmtId="0" fontId="3" fillId="0" borderId="0" xfId="0" applyFont="1"/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7" borderId="0" xfId="0" applyFont="1" applyFill="1"/>
    <xf numFmtId="0" fontId="3" fillId="7" borderId="0" xfId="0" applyFont="1" applyFill="1" applyBorder="1"/>
    <xf numFmtId="0" fontId="5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3" fillId="7" borderId="0" xfId="0" applyFont="1" applyFill="1" applyAlignment="1"/>
    <xf numFmtId="0" fontId="4" fillId="7" borderId="0" xfId="0" applyFont="1" applyFill="1" applyBorder="1" applyAlignment="1"/>
    <xf numFmtId="0" fontId="3" fillId="7" borderId="0" xfId="0" applyFont="1" applyFill="1" applyAlignment="1">
      <alignment horizontal="center"/>
    </xf>
    <xf numFmtId="0" fontId="3" fillId="7" borderId="1" xfId="0" applyFont="1" applyFill="1" applyBorder="1" applyAlignment="1">
      <alignment vertical="center"/>
    </xf>
    <xf numFmtId="0" fontId="3" fillId="7" borderId="0" xfId="0" applyFont="1" applyFill="1" applyBorder="1" applyAlignment="1">
      <alignment vertical="top"/>
    </xf>
    <xf numFmtId="0" fontId="3" fillId="7" borderId="2" xfId="0" applyFont="1" applyFill="1" applyBorder="1" applyAlignment="1">
      <alignment vertical="top"/>
    </xf>
    <xf numFmtId="0" fontId="3" fillId="7" borderId="3" xfId="0" applyFont="1" applyFill="1" applyBorder="1" applyAlignment="1"/>
    <xf numFmtId="0" fontId="3" fillId="7" borderId="4" xfId="0" applyFont="1" applyFill="1" applyBorder="1" applyAlignment="1"/>
    <xf numFmtId="0" fontId="3" fillId="0" borderId="0" xfId="0" applyFont="1" applyBorder="1"/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1" xfId="0" applyFont="1" applyBorder="1"/>
    <xf numFmtId="0" fontId="4" fillId="7" borderId="5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center"/>
    </xf>
    <xf numFmtId="0" fontId="7" fillId="7" borderId="0" xfId="0" applyFont="1" applyFill="1"/>
    <xf numFmtId="0" fontId="10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3" fillId="7" borderId="6" xfId="0" applyFont="1" applyFill="1" applyBorder="1" applyAlignment="1">
      <alignment vertical="top"/>
    </xf>
    <xf numFmtId="0" fontId="3" fillId="7" borderId="0" xfId="0" applyFont="1" applyFill="1" applyBorder="1" applyAlignment="1">
      <alignment vertical="center"/>
    </xf>
    <xf numFmtId="0" fontId="3" fillId="7" borderId="0" xfId="0" applyFont="1" applyFill="1" applyAlignment="1">
      <alignment vertical="center"/>
    </xf>
    <xf numFmtId="0" fontId="3" fillId="7" borderId="0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vertical="center"/>
    </xf>
    <xf numFmtId="0" fontId="3" fillId="7" borderId="8" xfId="0" applyFont="1" applyFill="1" applyBorder="1" applyAlignment="1">
      <alignment vertical="top"/>
    </xf>
    <xf numFmtId="0" fontId="6" fillId="7" borderId="1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top" wrapText="1"/>
    </xf>
    <xf numFmtId="0" fontId="6" fillId="7" borderId="2" xfId="0" applyFont="1" applyFill="1" applyBorder="1" applyAlignment="1">
      <alignment horizontal="center" vertical="top" wrapText="1"/>
    </xf>
    <xf numFmtId="0" fontId="6" fillId="7" borderId="0" xfId="0" applyFont="1" applyFill="1" applyBorder="1" applyAlignment="1">
      <alignment horizontal="center" vertical="top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left"/>
    </xf>
    <xf numFmtId="0" fontId="3" fillId="7" borderId="2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horizontal="center" vertical="top" wrapText="1"/>
    </xf>
    <xf numFmtId="0" fontId="6" fillId="7" borderId="7" xfId="0" applyFont="1" applyFill="1" applyBorder="1" applyAlignment="1">
      <alignment horizontal="center" vertical="top" wrapText="1"/>
    </xf>
    <xf numFmtId="0" fontId="6" fillId="7" borderId="10" xfId="0" applyFont="1" applyFill="1" applyBorder="1" applyAlignment="1">
      <alignment horizontal="center" vertical="top" wrapText="1"/>
    </xf>
    <xf numFmtId="0" fontId="4" fillId="7" borderId="0" xfId="0" applyFont="1" applyFill="1" applyAlignment="1">
      <alignment horizontal="center"/>
    </xf>
    <xf numFmtId="0" fontId="6" fillId="7" borderId="0" xfId="0" applyFont="1" applyFill="1" applyBorder="1" applyAlignment="1">
      <alignment horizontal="center" vertical="top" wrapText="1"/>
    </xf>
    <xf numFmtId="0" fontId="3" fillId="7" borderId="0" xfId="0" applyFont="1" applyFill="1" applyBorder="1" applyAlignment="1">
      <alignment horizontal="center" vertical="center"/>
    </xf>
    <xf numFmtId="0" fontId="4" fillId="7" borderId="0" xfId="0" applyFont="1" applyFill="1" applyAlignment="1"/>
    <xf numFmtId="0" fontId="6" fillId="7" borderId="1" xfId="0" applyFont="1" applyFill="1" applyBorder="1" applyAlignment="1"/>
    <xf numFmtId="0" fontId="6" fillId="7" borderId="0" xfId="0" applyFont="1" applyFill="1" applyBorder="1" applyAlignment="1"/>
    <xf numFmtId="0" fontId="6" fillId="7" borderId="0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1" fillId="7" borderId="1" xfId="0" applyFont="1" applyFill="1" applyBorder="1" applyAlignment="1">
      <alignment vertical="center"/>
    </xf>
    <xf numFmtId="0" fontId="3" fillId="7" borderId="0" xfId="0" applyFont="1" applyFill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3" fillId="7" borderId="5" xfId="0" applyFont="1" applyFill="1" applyBorder="1" applyAlignment="1">
      <alignment vertical="top"/>
    </xf>
    <xf numFmtId="0" fontId="3" fillId="7" borderId="3" xfId="0" applyFont="1" applyFill="1" applyBorder="1" applyAlignment="1">
      <alignment vertical="top"/>
    </xf>
    <xf numFmtId="0" fontId="3" fillId="7" borderId="4" xfId="0" applyFont="1" applyFill="1" applyBorder="1" applyAlignment="1">
      <alignment vertical="top"/>
    </xf>
    <xf numFmtId="0" fontId="3" fillId="7" borderId="1" xfId="0" applyFont="1" applyFill="1" applyBorder="1" applyAlignment="1">
      <alignment vertical="top"/>
    </xf>
    <xf numFmtId="0" fontId="3" fillId="7" borderId="9" xfId="0" applyFont="1" applyFill="1" applyBorder="1" applyAlignment="1">
      <alignment vertical="center"/>
    </xf>
    <xf numFmtId="0" fontId="3" fillId="7" borderId="7" xfId="0" applyFont="1" applyFill="1" applyBorder="1" applyAlignment="1">
      <alignment vertical="top"/>
    </xf>
    <xf numFmtId="0" fontId="3" fillId="7" borderId="10" xfId="0" applyFont="1" applyFill="1" applyBorder="1" applyAlignment="1">
      <alignment vertical="top"/>
    </xf>
    <xf numFmtId="0" fontId="3" fillId="7" borderId="11" xfId="0" applyFont="1" applyFill="1" applyBorder="1" applyAlignment="1">
      <alignment vertical="top"/>
    </xf>
    <xf numFmtId="0" fontId="4" fillId="7" borderId="12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 applyBorder="1"/>
    <xf numFmtId="0" fontId="17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Protection="1"/>
    <xf numFmtId="0" fontId="19" fillId="0" borderId="0" xfId="0" applyFont="1" applyBorder="1" applyAlignment="1" applyProtection="1">
      <alignment horizontal="center"/>
    </xf>
    <xf numFmtId="0" fontId="20" fillId="3" borderId="13" xfId="0" applyFont="1" applyFill="1" applyBorder="1" applyAlignment="1" applyProtection="1">
      <alignment horizontal="center"/>
    </xf>
    <xf numFmtId="0" fontId="20" fillId="3" borderId="14" xfId="0" applyFont="1" applyFill="1" applyBorder="1" applyAlignment="1" applyProtection="1">
      <alignment horizontal="center"/>
    </xf>
    <xf numFmtId="0" fontId="20" fillId="3" borderId="14" xfId="0" applyFont="1" applyFill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0" fontId="20" fillId="3" borderId="16" xfId="0" applyFont="1" applyFill="1" applyBorder="1" applyAlignment="1">
      <alignment horizontal="center"/>
    </xf>
    <xf numFmtId="1" fontId="2" fillId="3" borderId="17" xfId="0" applyNumberFormat="1" applyFont="1" applyFill="1" applyBorder="1" applyAlignment="1" applyProtection="1">
      <alignment horizontal="center"/>
    </xf>
    <xf numFmtId="165" fontId="0" fillId="0" borderId="18" xfId="0" applyNumberFormat="1" applyBorder="1" applyAlignment="1" applyProtection="1">
      <protection locked="0"/>
    </xf>
    <xf numFmtId="165" fontId="0" fillId="0" borderId="6" xfId="0" applyNumberFormat="1" applyBorder="1" applyAlignment="1" applyProtection="1">
      <protection locked="0"/>
    </xf>
    <xf numFmtId="165" fontId="0" fillId="0" borderId="19" xfId="0" applyNumberFormat="1" applyBorder="1" applyAlignment="1" applyProtection="1">
      <protection locked="0"/>
    </xf>
    <xf numFmtId="1" fontId="2" fillId="3" borderId="20" xfId="0" applyNumberFormat="1" applyFont="1" applyFill="1" applyBorder="1" applyAlignment="1" applyProtection="1">
      <alignment horizontal="center"/>
    </xf>
    <xf numFmtId="165" fontId="0" fillId="0" borderId="21" xfId="0" applyNumberFormat="1" applyBorder="1" applyAlignment="1" applyProtection="1">
      <protection locked="0"/>
    </xf>
    <xf numFmtId="1" fontId="0" fillId="0" borderId="0" xfId="0" applyNumberFormat="1" applyBorder="1" applyAlignment="1" applyProtection="1">
      <alignment horizontal="center"/>
    </xf>
    <xf numFmtId="165" fontId="17" fillId="4" borderId="22" xfId="0" applyNumberFormat="1" applyFont="1" applyFill="1" applyBorder="1" applyAlignment="1" applyProtection="1">
      <alignment horizontal="center"/>
    </xf>
    <xf numFmtId="165" fontId="17" fillId="4" borderId="23" xfId="0" applyNumberFormat="1" applyFont="1" applyFill="1" applyBorder="1" applyAlignment="1" applyProtection="1">
      <alignment horizontal="center"/>
    </xf>
    <xf numFmtId="165" fontId="17" fillId="4" borderId="23" xfId="0" applyNumberFormat="1" applyFont="1" applyFill="1" applyBorder="1" applyAlignment="1">
      <alignment horizontal="center"/>
    </xf>
    <xf numFmtId="165" fontId="17" fillId="4" borderId="22" xfId="0" applyNumberFormat="1" applyFont="1" applyFill="1" applyBorder="1" applyAlignment="1">
      <alignment horizontal="center"/>
    </xf>
    <xf numFmtId="165" fontId="17" fillId="4" borderId="24" xfId="0" applyNumberFormat="1" applyFont="1" applyFill="1" applyBorder="1" applyAlignment="1">
      <alignment horizontal="center"/>
    </xf>
    <xf numFmtId="0" fontId="17" fillId="0" borderId="25" xfId="0" applyFont="1" applyBorder="1" applyAlignment="1" applyProtection="1">
      <alignment horizontal="centerContinuous"/>
    </xf>
    <xf numFmtId="0" fontId="17" fillId="0" borderId="26" xfId="0" applyFont="1" applyBorder="1" applyAlignment="1" applyProtection="1">
      <alignment horizontal="centerContinuous"/>
    </xf>
    <xf numFmtId="0" fontId="17" fillId="0" borderId="26" xfId="0" applyFont="1" applyBorder="1" applyAlignment="1">
      <alignment horizontal="centerContinuous"/>
    </xf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centerContinuous"/>
    </xf>
    <xf numFmtId="0" fontId="17" fillId="0" borderId="28" xfId="0" applyFont="1" applyBorder="1" applyAlignment="1">
      <alignment horizontal="center"/>
    </xf>
    <xf numFmtId="0" fontId="0" fillId="0" borderId="0" xfId="0" applyAlignment="1" applyProtection="1">
      <alignment horizontal="center"/>
    </xf>
    <xf numFmtId="0" fontId="17" fillId="4" borderId="22" xfId="0" applyFont="1" applyFill="1" applyBorder="1" applyAlignment="1" applyProtection="1">
      <alignment horizontal="center"/>
    </xf>
    <xf numFmtId="0" fontId="17" fillId="4" borderId="6" xfId="0" applyFont="1" applyFill="1" applyBorder="1" applyAlignment="1" applyProtection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19" fillId="0" borderId="0" xfId="0" applyFont="1" applyBorder="1" applyAlignment="1" applyProtection="1">
      <alignment horizontal="centerContinuous"/>
    </xf>
    <xf numFmtId="0" fontId="0" fillId="0" borderId="29" xfId="0" applyBorder="1" applyProtection="1"/>
    <xf numFmtId="0" fontId="0" fillId="0" borderId="29" xfId="0" applyBorder="1"/>
    <xf numFmtId="0" fontId="0" fillId="0" borderId="29" xfId="0" applyBorder="1" applyAlignment="1">
      <alignment horizontal="center"/>
    </xf>
    <xf numFmtId="165" fontId="0" fillId="0" borderId="0" xfId="0" applyNumberFormat="1" applyProtection="1"/>
    <xf numFmtId="165" fontId="0" fillId="0" borderId="0" xfId="0" applyNumberFormat="1"/>
    <xf numFmtId="165" fontId="0" fillId="0" borderId="0" xfId="0" applyNumberFormat="1" applyAlignment="1">
      <alignment horizontal="center"/>
    </xf>
    <xf numFmtId="9" fontId="0" fillId="0" borderId="0" xfId="0" applyNumberFormat="1"/>
    <xf numFmtId="0" fontId="18" fillId="0" borderId="0" xfId="0" applyFont="1" applyAlignment="1" applyProtection="1">
      <alignment horizontal="centerContinuous"/>
    </xf>
    <xf numFmtId="0" fontId="21" fillId="0" borderId="0" xfId="0" applyFont="1" applyAlignment="1" applyProtection="1">
      <alignment horizontal="centerContinuous"/>
    </xf>
    <xf numFmtId="0" fontId="22" fillId="0" borderId="0" xfId="0" applyFont="1" applyAlignment="1" applyProtection="1">
      <alignment horizontal="centerContinuous"/>
    </xf>
    <xf numFmtId="0" fontId="21" fillId="0" borderId="0" xfId="0" applyFont="1" applyAlignment="1" applyProtection="1">
      <alignment horizontal="left"/>
    </xf>
    <xf numFmtId="0" fontId="20" fillId="0" borderId="0" xfId="0" applyFont="1" applyProtection="1"/>
    <xf numFmtId="0" fontId="20" fillId="0" borderId="0" xfId="0" applyFont="1"/>
    <xf numFmtId="0" fontId="20" fillId="0" borderId="0" xfId="0" applyFont="1" applyAlignment="1" applyProtection="1">
      <alignment horizontal="center"/>
    </xf>
    <xf numFmtId="0" fontId="23" fillId="0" borderId="0" xfId="0" applyFont="1" applyFill="1" applyAlignment="1" applyProtection="1">
      <alignment vertical="justify" wrapText="1"/>
    </xf>
    <xf numFmtId="0" fontId="0" fillId="0" borderId="0" xfId="0" applyFill="1"/>
    <xf numFmtId="0" fontId="20" fillId="0" borderId="0" xfId="0" applyFont="1" applyFill="1" applyAlignment="1">
      <alignment horizontal="right" vertical="top"/>
    </xf>
    <xf numFmtId="0" fontId="20" fillId="0" borderId="0" xfId="0" applyFont="1" applyAlignment="1">
      <alignment vertical="justify" wrapText="1"/>
    </xf>
    <xf numFmtId="2" fontId="0" fillId="0" borderId="0" xfId="0" applyNumberFormat="1" applyFill="1" applyAlignment="1">
      <alignment horizontal="right" vertical="top"/>
    </xf>
    <xf numFmtId="0" fontId="0" fillId="0" borderId="0" xfId="0" applyFill="1" applyAlignment="1">
      <alignment vertical="justify" wrapText="1"/>
    </xf>
    <xf numFmtId="2" fontId="0" fillId="0" borderId="0" xfId="0" applyNumberFormat="1" applyFill="1"/>
    <xf numFmtId="0" fontId="0" fillId="0" borderId="0" xfId="0" applyFill="1" applyAlignment="1">
      <alignment horizontal="justify" vertical="center" wrapText="1"/>
    </xf>
    <xf numFmtId="0" fontId="23" fillId="0" borderId="0" xfId="0" applyFont="1" applyFill="1" applyAlignment="1" applyProtection="1">
      <alignment horizontal="centerContinuous" vertical="top" wrapText="1"/>
    </xf>
    <xf numFmtId="0" fontId="0" fillId="0" borderId="0" xfId="0" applyFill="1" applyAlignment="1" applyProtection="1">
      <alignment horizontal="centerContinuous" vertical="top"/>
    </xf>
    <xf numFmtId="0" fontId="20" fillId="0" borderId="0" xfId="0" applyFont="1" applyAlignment="1">
      <alignment horizontal="right" vertical="top"/>
    </xf>
    <xf numFmtId="2" fontId="0" fillId="0" borderId="0" xfId="0" applyNumberFormat="1" applyAlignment="1">
      <alignment horizontal="right" vertical="top"/>
    </xf>
    <xf numFmtId="2" fontId="0" fillId="0" borderId="0" xfId="0" applyNumberFormat="1"/>
    <xf numFmtId="0" fontId="0" fillId="0" borderId="0" xfId="0" applyAlignment="1">
      <alignment horizontal="right" vertical="top"/>
    </xf>
    <xf numFmtId="0" fontId="0" fillId="0" borderId="0" xfId="0" applyFill="1" applyAlignment="1">
      <alignment horizontal="centerContinuous" vertical="center" wrapText="1"/>
    </xf>
    <xf numFmtId="0" fontId="24" fillId="0" borderId="0" xfId="0" applyFont="1" applyAlignment="1">
      <alignment horizontal="centerContinuous" wrapText="1"/>
    </xf>
    <xf numFmtId="0" fontId="24" fillId="0" borderId="0" xfId="0" applyFont="1" applyAlignment="1">
      <alignment vertical="justify" wrapText="1"/>
    </xf>
    <xf numFmtId="0" fontId="24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justify" wrapText="1"/>
    </xf>
    <xf numFmtId="0" fontId="16" fillId="0" borderId="0" xfId="0" applyFont="1"/>
    <xf numFmtId="0" fontId="27" fillId="0" borderId="8" xfId="0" applyFont="1" applyBorder="1"/>
    <xf numFmtId="0" fontId="27" fillId="0" borderId="3" xfId="0" applyFont="1" applyBorder="1"/>
    <xf numFmtId="0" fontId="27" fillId="0" borderId="30" xfId="0" applyFont="1" applyBorder="1"/>
    <xf numFmtId="0" fontId="27" fillId="0" borderId="31" xfId="0" applyFont="1" applyBorder="1"/>
    <xf numFmtId="0" fontId="27" fillId="0" borderId="0" xfId="0" applyFont="1"/>
    <xf numFmtId="0" fontId="28" fillId="0" borderId="0" xfId="0" applyFont="1" applyBorder="1" applyAlignment="1">
      <alignment vertical="center" wrapText="1"/>
    </xf>
    <xf numFmtId="0" fontId="16" fillId="0" borderId="1" xfId="0" applyFont="1" applyBorder="1"/>
    <xf numFmtId="0" fontId="16" fillId="0" borderId="32" xfId="0" applyFont="1" applyBorder="1"/>
    <xf numFmtId="0" fontId="16" fillId="0" borderId="5" xfId="0" applyFont="1" applyBorder="1"/>
    <xf numFmtId="0" fontId="16" fillId="0" borderId="33" xfId="0" applyFont="1" applyBorder="1" applyAlignment="1">
      <alignment horizontal="center"/>
    </xf>
    <xf numFmtId="0" fontId="16" fillId="0" borderId="34" xfId="0" applyFont="1" applyBorder="1"/>
    <xf numFmtId="0" fontId="16" fillId="0" borderId="34" xfId="0" quotePrefix="1" applyFont="1" applyBorder="1" applyAlignment="1">
      <alignment horizontal="left"/>
    </xf>
    <xf numFmtId="0" fontId="16" fillId="0" borderId="2" xfId="0" applyFont="1" applyBorder="1"/>
    <xf numFmtId="0" fontId="16" fillId="0" borderId="9" xfId="0" applyFont="1" applyBorder="1"/>
    <xf numFmtId="0" fontId="16" fillId="0" borderId="7" xfId="0" applyFont="1" applyBorder="1"/>
    <xf numFmtId="0" fontId="16" fillId="0" borderId="10" xfId="0" applyFont="1" applyBorder="1"/>
    <xf numFmtId="0" fontId="27" fillId="0" borderId="35" xfId="0" applyFont="1" applyBorder="1"/>
    <xf numFmtId="0" fontId="16" fillId="0" borderId="36" xfId="0" applyFont="1" applyBorder="1"/>
    <xf numFmtId="0" fontId="16" fillId="0" borderId="37" xfId="0" applyFont="1" applyBorder="1"/>
    <xf numFmtId="0" fontId="16" fillId="0" borderId="30" xfId="0" applyFont="1" applyBorder="1"/>
    <xf numFmtId="0" fontId="16" fillId="0" borderId="6" xfId="0" applyFont="1" applyBorder="1"/>
    <xf numFmtId="0" fontId="16" fillId="0" borderId="0" xfId="0" applyFont="1" applyBorder="1" applyAlignment="1">
      <alignment horizontal="right"/>
    </xf>
    <xf numFmtId="10" fontId="16" fillId="0" borderId="34" xfId="0" applyNumberFormat="1" applyFont="1" applyBorder="1"/>
    <xf numFmtId="0" fontId="16" fillId="0" borderId="5" xfId="0" quotePrefix="1" applyFont="1" applyBorder="1" applyAlignment="1">
      <alignment horizontal="left"/>
    </xf>
    <xf numFmtId="0" fontId="16" fillId="0" borderId="11" xfId="0" applyFont="1" applyBorder="1"/>
    <xf numFmtId="0" fontId="16" fillId="0" borderId="33" xfId="0" applyFont="1" applyBorder="1"/>
    <xf numFmtId="0" fontId="16" fillId="0" borderId="5" xfId="0" applyFont="1" applyBorder="1" applyAlignment="1">
      <alignment horizontal="left"/>
    </xf>
    <xf numFmtId="0" fontId="16" fillId="0" borderId="3" xfId="0" applyFont="1" applyBorder="1"/>
    <xf numFmtId="0" fontId="16" fillId="0" borderId="4" xfId="0" applyFont="1" applyBorder="1"/>
    <xf numFmtId="0" fontId="16" fillId="0" borderId="8" xfId="0" applyFont="1" applyBorder="1"/>
    <xf numFmtId="0" fontId="27" fillId="0" borderId="0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16" fillId="0" borderId="38" xfId="0" applyFont="1" applyBorder="1"/>
    <xf numFmtId="0" fontId="16" fillId="0" borderId="5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27" fillId="0" borderId="9" xfId="0" applyFont="1" applyBorder="1"/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9" fontId="0" fillId="0" borderId="0" xfId="1" applyFont="1"/>
    <xf numFmtId="0" fontId="2" fillId="9" borderId="0" xfId="0" applyFont="1" applyFill="1" applyAlignment="1"/>
    <xf numFmtId="0" fontId="3" fillId="9" borderId="0" xfId="0" applyFont="1" applyFill="1" applyAlignment="1"/>
    <xf numFmtId="0" fontId="3" fillId="7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justify" wrapText="1"/>
    </xf>
    <xf numFmtId="0" fontId="2" fillId="0" borderId="0" xfId="0" applyFont="1" applyAlignment="1">
      <alignment vertical="justify" wrapText="1"/>
    </xf>
    <xf numFmtId="2" fontId="24" fillId="0" borderId="0" xfId="0" applyNumberFormat="1" applyFont="1" applyFill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Fill="1" applyBorder="1"/>
    <xf numFmtId="2" fontId="0" fillId="0" borderId="0" xfId="0" applyNumberFormat="1" applyBorder="1"/>
    <xf numFmtId="0" fontId="0" fillId="0" borderId="48" xfId="0" applyBorder="1"/>
    <xf numFmtId="0" fontId="1" fillId="0" borderId="48" xfId="0" applyFont="1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3" xfId="0" applyFill="1" applyBorder="1"/>
    <xf numFmtId="0" fontId="3" fillId="7" borderId="44" xfId="0" applyFont="1" applyFill="1" applyBorder="1" applyAlignment="1">
      <alignment horizontal="left" vertical="center" wrapText="1"/>
    </xf>
    <xf numFmtId="0" fontId="0" fillId="0" borderId="54" xfId="0" applyBorder="1"/>
    <xf numFmtId="0" fontId="0" fillId="0" borderId="55" xfId="0" applyBorder="1"/>
    <xf numFmtId="2" fontId="0" fillId="0" borderId="53" xfId="0" applyNumberFormat="1" applyBorder="1"/>
    <xf numFmtId="0" fontId="3" fillId="7" borderId="54" xfId="0" applyFont="1" applyFill="1" applyBorder="1" applyAlignment="1">
      <alignment horizontal="left" vertical="center" wrapText="1"/>
    </xf>
    <xf numFmtId="0" fontId="0" fillId="0" borderId="53" xfId="0" applyBorder="1"/>
    <xf numFmtId="0" fontId="0" fillId="0" borderId="56" xfId="0" applyBorder="1"/>
    <xf numFmtId="0" fontId="3" fillId="7" borderId="54" xfId="0" applyFont="1" applyFill="1" applyBorder="1" applyAlignment="1">
      <alignment vertical="center"/>
    </xf>
    <xf numFmtId="0" fontId="3" fillId="7" borderId="44" xfId="0" applyFont="1" applyFill="1" applyBorder="1" applyAlignment="1">
      <alignment vertical="center"/>
    </xf>
    <xf numFmtId="0" fontId="3" fillId="7" borderId="55" xfId="0" applyFont="1" applyFill="1" applyBorder="1" applyAlignment="1">
      <alignment vertical="center"/>
    </xf>
    <xf numFmtId="0" fontId="0" fillId="0" borderId="58" xfId="0" applyBorder="1"/>
    <xf numFmtId="0" fontId="3" fillId="7" borderId="53" xfId="0" applyFont="1" applyFill="1" applyBorder="1" applyAlignment="1">
      <alignment vertical="center" wrapText="1"/>
    </xf>
    <xf numFmtId="0" fontId="3" fillId="7" borderId="53" xfId="0" applyFont="1" applyFill="1" applyBorder="1" applyAlignment="1">
      <alignment horizontal="left" vertical="center" wrapText="1"/>
    </xf>
    <xf numFmtId="0" fontId="3" fillId="7" borderId="53" xfId="0" applyFont="1" applyFill="1" applyBorder="1" applyAlignment="1">
      <alignment vertical="center"/>
    </xf>
    <xf numFmtId="0" fontId="3" fillId="7" borderId="47" xfId="0" applyFont="1" applyFill="1" applyBorder="1" applyAlignment="1">
      <alignment vertical="center"/>
    </xf>
    <xf numFmtId="0" fontId="0" fillId="0" borderId="57" xfId="0" applyBorder="1"/>
    <xf numFmtId="0" fontId="6" fillId="7" borderId="44" xfId="0" applyFont="1" applyFill="1" applyBorder="1" applyAlignment="1">
      <alignment vertical="center"/>
    </xf>
    <xf numFmtId="0" fontId="0" fillId="0" borderId="56" xfId="0" applyFill="1" applyBorder="1"/>
    <xf numFmtId="2" fontId="0" fillId="0" borderId="56" xfId="0" applyNumberFormat="1" applyFill="1" applyBorder="1"/>
    <xf numFmtId="0" fontId="3" fillId="7" borderId="52" xfId="0" applyFont="1" applyFill="1" applyBorder="1" applyAlignment="1">
      <alignment horizontal="left" vertical="center" wrapText="1"/>
    </xf>
    <xf numFmtId="0" fontId="3" fillId="7" borderId="46" xfId="0" applyFont="1" applyFill="1" applyBorder="1" applyAlignment="1">
      <alignment horizontal="left" vertical="center" wrapText="1"/>
    </xf>
    <xf numFmtId="0" fontId="3" fillId="7" borderId="45" xfId="0" applyFont="1" applyFill="1" applyBorder="1" applyAlignment="1">
      <alignment vertical="center"/>
    </xf>
    <xf numFmtId="0" fontId="3" fillId="7" borderId="52" xfId="0" applyFont="1" applyFill="1" applyBorder="1" applyAlignment="1">
      <alignment vertical="center"/>
    </xf>
    <xf numFmtId="0" fontId="3" fillId="7" borderId="46" xfId="0" applyFont="1" applyFill="1" applyBorder="1" applyAlignment="1">
      <alignment vertical="center"/>
    </xf>
    <xf numFmtId="0" fontId="3" fillId="7" borderId="55" xfId="0" applyFont="1" applyFill="1" applyBorder="1" applyAlignment="1">
      <alignment horizontal="left" vertical="center" wrapText="1"/>
    </xf>
    <xf numFmtId="0" fontId="6" fillId="7" borderId="52" xfId="0" applyFont="1" applyFill="1" applyBorder="1" applyAlignment="1">
      <alignment vertical="center"/>
    </xf>
    <xf numFmtId="0" fontId="0" fillId="0" borderId="44" xfId="0" applyBorder="1"/>
    <xf numFmtId="0" fontId="31" fillId="0" borderId="39" xfId="0" applyFont="1" applyBorder="1" applyAlignment="1">
      <alignment horizontal="left"/>
    </xf>
    <xf numFmtId="0" fontId="31" fillId="0" borderId="34" xfId="0" applyFont="1" applyBorder="1" applyAlignment="1">
      <alignment horizontal="left"/>
    </xf>
    <xf numFmtId="0" fontId="31" fillId="0" borderId="40" xfId="0" applyFont="1" applyBorder="1" applyAlignment="1">
      <alignment horizontal="left"/>
    </xf>
    <xf numFmtId="0" fontId="3" fillId="7" borderId="1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4" fillId="7" borderId="1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164" fontId="4" fillId="7" borderId="5" xfId="0" applyNumberFormat="1" applyFont="1" applyFill="1" applyBorder="1" applyAlignment="1">
      <alignment horizontal="justify"/>
    </xf>
    <xf numFmtId="0" fontId="4" fillId="7" borderId="0" xfId="0" applyFont="1" applyFill="1" applyAlignment="1"/>
    <xf numFmtId="0" fontId="3" fillId="0" borderId="6" xfId="0" applyFont="1" applyBorder="1" applyAlignment="1">
      <alignment horizontal="center"/>
    </xf>
    <xf numFmtId="0" fontId="30" fillId="0" borderId="6" xfId="0" applyFont="1" applyBorder="1" applyAlignment="1">
      <alignment horizontal="center" vertical="center" wrapText="1"/>
    </xf>
    <xf numFmtId="0" fontId="4" fillId="7" borderId="5" xfId="0" applyFont="1" applyFill="1" applyBorder="1" applyAlignment="1">
      <alignment horizontal="justify"/>
    </xf>
    <xf numFmtId="0" fontId="4" fillId="7" borderId="0" xfId="0" applyFont="1" applyFill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39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horizontal="left" vertical="top" wrapText="1"/>
    </xf>
    <xf numFmtId="0" fontId="6" fillId="7" borderId="4" xfId="0" applyFont="1" applyFill="1" applyBorder="1" applyAlignment="1">
      <alignment horizontal="left" vertical="top" wrapText="1"/>
    </xf>
    <xf numFmtId="0" fontId="6" fillId="7" borderId="0" xfId="0" applyFont="1" applyFill="1" applyAlignment="1">
      <alignment horizontal="left" vertical="center"/>
    </xf>
    <xf numFmtId="0" fontId="6" fillId="7" borderId="0" xfId="0" applyFont="1" applyFill="1" applyBorder="1" applyAlignment="1">
      <alignment horizontal="right" vertical="center" wrapText="1"/>
    </xf>
    <xf numFmtId="0" fontId="6" fillId="7" borderId="0" xfId="0" applyFont="1" applyFill="1" applyAlignment="1">
      <alignment horizontal="justify" vertical="center" wrapText="1"/>
    </xf>
    <xf numFmtId="0" fontId="9" fillId="7" borderId="0" xfId="0" applyFont="1" applyFill="1" applyAlignment="1">
      <alignment horizontal="center"/>
    </xf>
    <xf numFmtId="0" fontId="4" fillId="7" borderId="1" xfId="0" applyFont="1" applyFill="1" applyBorder="1" applyAlignment="1">
      <alignment horizontal="left"/>
    </xf>
    <xf numFmtId="0" fontId="4" fillId="7" borderId="0" xfId="0" applyFont="1" applyFill="1" applyBorder="1" applyAlignment="1">
      <alignment horizontal="left"/>
    </xf>
    <xf numFmtId="0" fontId="6" fillId="8" borderId="6" xfId="0" applyFont="1" applyFill="1" applyBorder="1" applyAlignment="1">
      <alignment horizontal="center" vertical="top" wrapText="1"/>
    </xf>
    <xf numFmtId="0" fontId="31" fillId="0" borderId="6" xfId="0" applyFont="1" applyBorder="1" applyAlignment="1">
      <alignment horizontal="left"/>
    </xf>
    <xf numFmtId="0" fontId="3" fillId="7" borderId="0" xfId="0" applyFont="1" applyFill="1" applyBorder="1" applyAlignment="1">
      <alignment horizontal="center"/>
    </xf>
    <xf numFmtId="0" fontId="4" fillId="8" borderId="35" xfId="0" applyFont="1" applyFill="1" applyBorder="1" applyAlignment="1">
      <alignment horizontal="center"/>
    </xf>
    <xf numFmtId="0" fontId="4" fillId="8" borderId="36" xfId="0" applyFont="1" applyFill="1" applyBorder="1" applyAlignment="1">
      <alignment horizontal="center"/>
    </xf>
    <xf numFmtId="0" fontId="4" fillId="8" borderId="3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justify" vertical="top"/>
    </xf>
    <xf numFmtId="0" fontId="3" fillId="7" borderId="0" xfId="0" applyFont="1" applyFill="1" applyBorder="1" applyAlignment="1">
      <alignment horizontal="justify" vertical="top"/>
    </xf>
    <xf numFmtId="0" fontId="3" fillId="7" borderId="2" xfId="0" applyFont="1" applyFill="1" applyBorder="1" applyAlignment="1">
      <alignment horizontal="justify" vertical="top"/>
    </xf>
    <xf numFmtId="0" fontId="3" fillId="7" borderId="9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center" vertical="top" wrapText="1"/>
    </xf>
    <xf numFmtId="0" fontId="6" fillId="7" borderId="8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3" fillId="7" borderId="9" xfId="0" applyFont="1" applyFill="1" applyBorder="1" applyAlignment="1">
      <alignment horizontal="justify" vertical="top"/>
    </xf>
    <xf numFmtId="0" fontId="3" fillId="7" borderId="7" xfId="0" applyFont="1" applyFill="1" applyBorder="1" applyAlignment="1">
      <alignment horizontal="justify" vertical="top"/>
    </xf>
    <xf numFmtId="0" fontId="3" fillId="7" borderId="10" xfId="0" applyFont="1" applyFill="1" applyBorder="1" applyAlignment="1">
      <alignment horizontal="justify" vertical="top"/>
    </xf>
    <xf numFmtId="0" fontId="6" fillId="7" borderId="7" xfId="0" applyFont="1" applyFill="1" applyBorder="1" applyAlignment="1">
      <alignment horizontal="center" vertical="top" wrapText="1"/>
    </xf>
    <xf numFmtId="0" fontId="6" fillId="7" borderId="7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right" vertical="center" wrapText="1"/>
    </xf>
    <xf numFmtId="0" fontId="8" fillId="7" borderId="0" xfId="0" applyFont="1" applyFill="1" applyAlignment="1">
      <alignment horizontal="justify" vertical="center" wrapText="1"/>
    </xf>
    <xf numFmtId="0" fontId="14" fillId="5" borderId="0" xfId="0" applyFont="1" applyFill="1" applyAlignment="1">
      <alignment horizontal="right"/>
    </xf>
    <xf numFmtId="0" fontId="14" fillId="0" borderId="0" xfId="0" applyFont="1" applyAlignment="1">
      <alignment horizontal="center" wrapText="1"/>
    </xf>
    <xf numFmtId="0" fontId="14" fillId="6" borderId="0" xfId="0" applyFont="1" applyFill="1" applyAlignment="1">
      <alignment horizontal="right"/>
    </xf>
    <xf numFmtId="0" fontId="18" fillId="2" borderId="3" xfId="0" applyFont="1" applyFill="1" applyBorder="1" applyAlignment="1">
      <alignment horizontal="center"/>
    </xf>
    <xf numFmtId="0" fontId="17" fillId="3" borderId="41" xfId="0" applyFont="1" applyFill="1" applyBorder="1" applyAlignment="1" applyProtection="1">
      <alignment horizontal="center" vertical="center"/>
    </xf>
    <xf numFmtId="0" fontId="17" fillId="3" borderId="42" xfId="0" applyFont="1" applyFill="1" applyBorder="1" applyAlignment="1" applyProtection="1">
      <alignment horizontal="center" vertical="center"/>
    </xf>
    <xf numFmtId="0" fontId="17" fillId="3" borderId="43" xfId="0" applyFont="1" applyFill="1" applyBorder="1" applyAlignment="1" applyProtection="1">
      <alignment horizontal="center" vertical="center"/>
    </xf>
    <xf numFmtId="0" fontId="17" fillId="3" borderId="41" xfId="0" applyFont="1" applyFill="1" applyBorder="1" applyAlignment="1">
      <alignment horizontal="center" vertical="center" wrapText="1"/>
    </xf>
    <xf numFmtId="0" fontId="17" fillId="3" borderId="42" xfId="0" applyFont="1" applyFill="1" applyBorder="1" applyAlignment="1">
      <alignment horizontal="center" vertical="center" wrapText="1"/>
    </xf>
    <xf numFmtId="0" fontId="17" fillId="3" borderId="43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vertical="top" wrapText="1"/>
    </xf>
    <xf numFmtId="0" fontId="2" fillId="0" borderId="0" xfId="0" applyFont="1" applyAlignment="1">
      <alignment horizontal="left" vertical="justify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9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27" fillId="0" borderId="35" xfId="0" applyFont="1" applyBorder="1" applyAlignment="1">
      <alignment vertical="top" wrapText="1"/>
    </xf>
    <xf numFmtId="0" fontId="27" fillId="0" borderId="36" xfId="0" applyFont="1" applyBorder="1" applyAlignment="1">
      <alignment vertical="top" wrapText="1"/>
    </xf>
    <xf numFmtId="0" fontId="27" fillId="0" borderId="37" xfId="0" applyFont="1" applyBorder="1" applyAlignment="1">
      <alignment vertical="top" wrapText="1"/>
    </xf>
    <xf numFmtId="0" fontId="27" fillId="0" borderId="35" xfId="0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27" fillId="0" borderId="3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3"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593771855092E-2"/>
          <c:y val="0.25510267633598832"/>
          <c:w val="0.55468891064684778"/>
          <c:h val="0.637756690839971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'[1]4. GRAFICO'!$A$11</c:f>
              <c:strCache>
                <c:ptCount val="1"/>
                <c:pt idx="0">
                  <c:v>Cumplimiento de los objetivos y desarrollo del contenido 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'[1]4. GRAFICO'!$B$11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'[1]4. GRAFICO'!$A$12</c:f>
              <c:strCache>
                <c:ptCount val="1"/>
                <c:pt idx="0">
                  <c:v>Actualización en el área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'[1]4. GRAFICO'!$B$12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'[1]4. GRAFICO'!$A$13</c:f>
              <c:strCache>
                <c:ptCount val="1"/>
                <c:pt idx="0">
                  <c:v>Capacidad para comunicar ideas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'[1]4. GRAFICO'!$B$13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'[1]4. GRAFICO'!$A$14</c:f>
              <c:strCache>
                <c:ptCount val="1"/>
                <c:pt idx="0">
                  <c:v>Pertinencia de la metodología empleada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'[1]4. GRAFICO'!$B$14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'[1]4. GRAFICO'!$A$15</c:f>
              <c:strCache>
                <c:ptCount val="1"/>
                <c:pt idx="0">
                  <c:v>Pertinencia de las dinámicas y ejercicios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'[1]4. GRAFICO'!$B$15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'[1]4. GRAFICO'!$A$16</c:f>
              <c:strCache>
                <c:ptCount val="1"/>
                <c:pt idx="0">
                  <c:v>Cumplimiento de los horarios previstos en el cronograma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'[1]4. GRAFICO'!$B$16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'[1]4. GRAFICO'!$A$17</c:f>
              <c:strCache>
                <c:ptCount val="1"/>
                <c:pt idx="0">
                  <c:v>Conocimiento y dominio de los temas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'[1]4. GRAFICO'!$B$17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057984"/>
        <c:axId val="41827072"/>
        <c:axId val="0"/>
      </c:bar3DChart>
      <c:catAx>
        <c:axId val="166057984"/>
        <c:scaling>
          <c:orientation val="minMax"/>
        </c:scaling>
        <c:delete val="1"/>
        <c:axPos val="b"/>
        <c:majorTickMark val="out"/>
        <c:minorTickMark val="none"/>
        <c:tickLblPos val="none"/>
        <c:crossAx val="41827072"/>
        <c:crosses val="autoZero"/>
        <c:auto val="1"/>
        <c:lblAlgn val="ctr"/>
        <c:lblOffset val="100"/>
        <c:noMultiLvlLbl val="0"/>
      </c:catAx>
      <c:valAx>
        <c:axId val="41827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O"/>
          </a:p>
        </c:txPr>
        <c:crossAx val="166057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33528339078144"/>
          <c:y val="0.18877604585141164"/>
          <c:w val="0.27343832020997388"/>
          <c:h val="0.79592050993625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O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9084745190969729E-2"/>
          <c:y val="0.10486929742106092"/>
          <c:w val="0.88773897570396032"/>
          <c:h val="0.67415976913539222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[1]INDICADOR!$A$9</c:f>
              <c:strCache>
                <c:ptCount val="1"/>
                <c:pt idx="0">
                  <c:v>CUMPLIMIENTO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9160750509321108E-3"/>
                  <c:y val="-9.7142113640288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[1]INDICADOR!$B$9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[1]INDICADOR!$A$10</c:f>
              <c:strCache>
                <c:ptCount val="1"/>
                <c:pt idx="0">
                  <c:v>PERTINENCIA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4430074922484249E-3"/>
                  <c:y val="-5.59434610820144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[1]INDICADOR!$B$10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[1]INDICADOR!$A$11</c:f>
              <c:strCache>
                <c:ptCount val="1"/>
                <c:pt idx="0">
                  <c:v>LOGISTICA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6972398878237041E-3"/>
                  <c:y val="-0.187030082858340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[1]INDICADOR!$B$11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[1]INDICADOR!$A$12</c:f>
              <c:strCache>
                <c:ptCount val="1"/>
                <c:pt idx="0">
                  <c:v>CALIDAD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5495539951367191E-2"/>
                  <c:y val="-0.299390044380906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[1]INDICADOR!$B$12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7493632"/>
        <c:axId val="66593344"/>
        <c:axId val="0"/>
      </c:bar3DChart>
      <c:catAx>
        <c:axId val="16749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659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59334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67493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298807703483526"/>
          <c:y val="0.87640764005622851"/>
          <c:w val="0.73747964807484412"/>
          <c:h val="9.7378670362833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78" r="0.750000000000000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57150</xdr:rowOff>
    </xdr:from>
    <xdr:to>
      <xdr:col>3</xdr:col>
      <xdr:colOff>104775</xdr:colOff>
      <xdr:row>2</xdr:row>
      <xdr:rowOff>142875</xdr:rowOff>
    </xdr:to>
    <xdr:pic>
      <xdr:nvPicPr>
        <xdr:cNvPr id="1615" name="Picture 7" descr="Escudo PowerPoi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5070" b="14444"/>
        <a:stretch>
          <a:fillRect/>
        </a:stretch>
      </xdr:blipFill>
      <xdr:spPr bwMode="auto">
        <a:xfrm>
          <a:off x="200025" y="57150"/>
          <a:ext cx="14001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228600</xdr:colOff>
      <xdr:row>51</xdr:row>
      <xdr:rowOff>9525</xdr:rowOff>
    </xdr:from>
    <xdr:to>
      <xdr:col>2</xdr:col>
      <xdr:colOff>381000</xdr:colOff>
      <xdr:row>51</xdr:row>
      <xdr:rowOff>133350</xdr:rowOff>
    </xdr:to>
    <xdr:sp macro="" textlink="">
      <xdr:nvSpPr>
        <xdr:cNvPr id="1616" name="Rectangle 121"/>
        <xdr:cNvSpPr>
          <a:spLocks noChangeArrowheads="1"/>
        </xdr:cNvSpPr>
      </xdr:nvSpPr>
      <xdr:spPr bwMode="auto">
        <a:xfrm>
          <a:off x="1314450" y="7277100"/>
          <a:ext cx="15240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123825</xdr:colOff>
      <xdr:row>76</xdr:row>
      <xdr:rowOff>38100</xdr:rowOff>
    </xdr:from>
    <xdr:to>
      <xdr:col>0</xdr:col>
      <xdr:colOff>352425</xdr:colOff>
      <xdr:row>77</xdr:row>
      <xdr:rowOff>152400</xdr:rowOff>
    </xdr:to>
    <xdr:sp macro="" textlink="">
      <xdr:nvSpPr>
        <xdr:cNvPr id="1617" name="Rectangle 121"/>
        <xdr:cNvSpPr>
          <a:spLocks noChangeArrowheads="1"/>
        </xdr:cNvSpPr>
      </xdr:nvSpPr>
      <xdr:spPr bwMode="auto">
        <a:xfrm>
          <a:off x="123825" y="11372850"/>
          <a:ext cx="2286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341434</xdr:colOff>
      <xdr:row>76</xdr:row>
      <xdr:rowOff>36635</xdr:rowOff>
    </xdr:from>
    <xdr:to>
      <xdr:col>1</xdr:col>
      <xdr:colOff>570034</xdr:colOff>
      <xdr:row>77</xdr:row>
      <xdr:rowOff>137747</xdr:rowOff>
    </xdr:to>
    <xdr:sp macro="" textlink="">
      <xdr:nvSpPr>
        <xdr:cNvPr id="1618" name="Rectangle 121"/>
        <xdr:cNvSpPr>
          <a:spLocks noChangeArrowheads="1"/>
        </xdr:cNvSpPr>
      </xdr:nvSpPr>
      <xdr:spPr bwMode="auto">
        <a:xfrm>
          <a:off x="759069" y="12272597"/>
          <a:ext cx="228600" cy="16705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341434</xdr:colOff>
      <xdr:row>76</xdr:row>
      <xdr:rowOff>23446</xdr:rowOff>
    </xdr:from>
    <xdr:to>
      <xdr:col>3</xdr:col>
      <xdr:colOff>160460</xdr:colOff>
      <xdr:row>77</xdr:row>
      <xdr:rowOff>137746</xdr:rowOff>
    </xdr:to>
    <xdr:sp macro="" textlink="">
      <xdr:nvSpPr>
        <xdr:cNvPr id="1619" name="Rectangle 121"/>
        <xdr:cNvSpPr>
          <a:spLocks noChangeArrowheads="1"/>
        </xdr:cNvSpPr>
      </xdr:nvSpPr>
      <xdr:spPr bwMode="auto">
        <a:xfrm>
          <a:off x="1425819" y="12259408"/>
          <a:ext cx="229333" cy="1802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200026</xdr:colOff>
      <xdr:row>76</xdr:row>
      <xdr:rowOff>30773</xdr:rowOff>
    </xdr:from>
    <xdr:to>
      <xdr:col>5</xdr:col>
      <xdr:colOff>417636</xdr:colOff>
      <xdr:row>77</xdr:row>
      <xdr:rowOff>145073</xdr:rowOff>
    </xdr:to>
    <xdr:sp macro="" textlink="">
      <xdr:nvSpPr>
        <xdr:cNvPr id="1620" name="Rectangle 121"/>
        <xdr:cNvSpPr>
          <a:spLocks noChangeArrowheads="1"/>
        </xdr:cNvSpPr>
      </xdr:nvSpPr>
      <xdr:spPr bwMode="auto">
        <a:xfrm>
          <a:off x="2398103" y="12266735"/>
          <a:ext cx="217610" cy="1802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219075</xdr:colOff>
      <xdr:row>52</xdr:row>
      <xdr:rowOff>28575</xdr:rowOff>
    </xdr:from>
    <xdr:to>
      <xdr:col>2</xdr:col>
      <xdr:colOff>371475</xdr:colOff>
      <xdr:row>53</xdr:row>
      <xdr:rowOff>0</xdr:rowOff>
    </xdr:to>
    <xdr:sp macro="" textlink="">
      <xdr:nvSpPr>
        <xdr:cNvPr id="1621" name="Rectangle 121"/>
        <xdr:cNvSpPr>
          <a:spLocks noChangeArrowheads="1"/>
        </xdr:cNvSpPr>
      </xdr:nvSpPr>
      <xdr:spPr bwMode="auto">
        <a:xfrm>
          <a:off x="1304925" y="7458075"/>
          <a:ext cx="1524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55</xdr:row>
      <xdr:rowOff>47625</xdr:rowOff>
    </xdr:from>
    <xdr:to>
      <xdr:col>2</xdr:col>
      <xdr:colOff>361950</xdr:colOff>
      <xdr:row>55</xdr:row>
      <xdr:rowOff>161925</xdr:rowOff>
    </xdr:to>
    <xdr:sp macro="" textlink="">
      <xdr:nvSpPr>
        <xdr:cNvPr id="1622" name="Rectangle 121"/>
        <xdr:cNvSpPr>
          <a:spLocks noChangeArrowheads="1"/>
        </xdr:cNvSpPr>
      </xdr:nvSpPr>
      <xdr:spPr bwMode="auto">
        <a:xfrm>
          <a:off x="1295400" y="7962900"/>
          <a:ext cx="1524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56</xdr:row>
      <xdr:rowOff>47625</xdr:rowOff>
    </xdr:from>
    <xdr:to>
      <xdr:col>2</xdr:col>
      <xdr:colOff>361950</xdr:colOff>
      <xdr:row>56</xdr:row>
      <xdr:rowOff>171450</xdr:rowOff>
    </xdr:to>
    <xdr:sp macro="" textlink="">
      <xdr:nvSpPr>
        <xdr:cNvPr id="1623" name="Rectangle 121"/>
        <xdr:cNvSpPr>
          <a:spLocks noChangeArrowheads="1"/>
        </xdr:cNvSpPr>
      </xdr:nvSpPr>
      <xdr:spPr bwMode="auto">
        <a:xfrm>
          <a:off x="1295400" y="8143875"/>
          <a:ext cx="15240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238125</xdr:colOff>
      <xdr:row>50</xdr:row>
      <xdr:rowOff>85725</xdr:rowOff>
    </xdr:from>
    <xdr:to>
      <xdr:col>16</xdr:col>
      <xdr:colOff>142875</xdr:colOff>
      <xdr:row>50</xdr:row>
      <xdr:rowOff>209550</xdr:rowOff>
    </xdr:to>
    <xdr:sp macro="" textlink="">
      <xdr:nvSpPr>
        <xdr:cNvPr id="1624" name="Rectangle 121"/>
        <xdr:cNvSpPr>
          <a:spLocks noChangeArrowheads="1"/>
        </xdr:cNvSpPr>
      </xdr:nvSpPr>
      <xdr:spPr bwMode="auto">
        <a:xfrm>
          <a:off x="5743575" y="7115175"/>
          <a:ext cx="14287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238125</xdr:colOff>
      <xdr:row>51</xdr:row>
      <xdr:rowOff>47625</xdr:rowOff>
    </xdr:from>
    <xdr:to>
      <xdr:col>16</xdr:col>
      <xdr:colOff>142875</xdr:colOff>
      <xdr:row>52</xdr:row>
      <xdr:rowOff>0</xdr:rowOff>
    </xdr:to>
    <xdr:sp macro="" textlink="">
      <xdr:nvSpPr>
        <xdr:cNvPr id="1625" name="Rectangle 121"/>
        <xdr:cNvSpPr>
          <a:spLocks noChangeArrowheads="1"/>
        </xdr:cNvSpPr>
      </xdr:nvSpPr>
      <xdr:spPr bwMode="auto">
        <a:xfrm>
          <a:off x="5743575" y="7315200"/>
          <a:ext cx="1428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238125</xdr:colOff>
      <xdr:row>53</xdr:row>
      <xdr:rowOff>104775</xdr:rowOff>
    </xdr:from>
    <xdr:to>
      <xdr:col>16</xdr:col>
      <xdr:colOff>142875</xdr:colOff>
      <xdr:row>54</xdr:row>
      <xdr:rowOff>0</xdr:rowOff>
    </xdr:to>
    <xdr:sp macro="" textlink="">
      <xdr:nvSpPr>
        <xdr:cNvPr id="1626" name="Rectangle 121"/>
        <xdr:cNvSpPr>
          <a:spLocks noChangeArrowheads="1"/>
        </xdr:cNvSpPr>
      </xdr:nvSpPr>
      <xdr:spPr bwMode="auto">
        <a:xfrm>
          <a:off x="5743575" y="7677150"/>
          <a:ext cx="1428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238858</xdr:colOff>
      <xdr:row>76</xdr:row>
      <xdr:rowOff>45427</xdr:rowOff>
    </xdr:from>
    <xdr:to>
      <xdr:col>8</xdr:col>
      <xdr:colOff>74734</xdr:colOff>
      <xdr:row>77</xdr:row>
      <xdr:rowOff>159727</xdr:rowOff>
    </xdr:to>
    <xdr:sp macro="" textlink="">
      <xdr:nvSpPr>
        <xdr:cNvPr id="1627" name="Rectangle 121"/>
        <xdr:cNvSpPr>
          <a:spLocks noChangeArrowheads="1"/>
        </xdr:cNvSpPr>
      </xdr:nvSpPr>
      <xdr:spPr bwMode="auto">
        <a:xfrm>
          <a:off x="3301512" y="12281389"/>
          <a:ext cx="216876" cy="1802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60082</xdr:colOff>
      <xdr:row>76</xdr:row>
      <xdr:rowOff>52754</xdr:rowOff>
    </xdr:from>
    <xdr:to>
      <xdr:col>13</xdr:col>
      <xdr:colOff>35171</xdr:colOff>
      <xdr:row>77</xdr:row>
      <xdr:rowOff>167054</xdr:rowOff>
    </xdr:to>
    <xdr:sp macro="" textlink="">
      <xdr:nvSpPr>
        <xdr:cNvPr id="1628" name="Rectangle 121"/>
        <xdr:cNvSpPr>
          <a:spLocks noChangeArrowheads="1"/>
        </xdr:cNvSpPr>
      </xdr:nvSpPr>
      <xdr:spPr bwMode="auto">
        <a:xfrm>
          <a:off x="4932486" y="12288716"/>
          <a:ext cx="231531" cy="1802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169985</xdr:colOff>
      <xdr:row>58</xdr:row>
      <xdr:rowOff>31506</xdr:rowOff>
    </xdr:from>
    <xdr:to>
      <xdr:col>4</xdr:col>
      <xdr:colOff>322385</xdr:colOff>
      <xdr:row>58</xdr:row>
      <xdr:rowOff>155331</xdr:rowOff>
    </xdr:to>
    <xdr:sp macro="" textlink="">
      <xdr:nvSpPr>
        <xdr:cNvPr id="16" name="Rectangle 121"/>
        <xdr:cNvSpPr>
          <a:spLocks noChangeArrowheads="1"/>
        </xdr:cNvSpPr>
      </xdr:nvSpPr>
      <xdr:spPr bwMode="auto">
        <a:xfrm>
          <a:off x="1979735" y="8142410"/>
          <a:ext cx="15240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167787</xdr:colOff>
      <xdr:row>58</xdr:row>
      <xdr:rowOff>197096</xdr:rowOff>
    </xdr:from>
    <xdr:to>
      <xdr:col>4</xdr:col>
      <xdr:colOff>322385</xdr:colOff>
      <xdr:row>59</xdr:row>
      <xdr:rowOff>131885</xdr:rowOff>
    </xdr:to>
    <xdr:sp macro="" textlink="">
      <xdr:nvSpPr>
        <xdr:cNvPr id="17" name="Rectangle 121"/>
        <xdr:cNvSpPr>
          <a:spLocks noChangeArrowheads="1"/>
        </xdr:cNvSpPr>
      </xdr:nvSpPr>
      <xdr:spPr bwMode="auto">
        <a:xfrm>
          <a:off x="1977537" y="8308000"/>
          <a:ext cx="154598" cy="1472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312860</xdr:colOff>
      <xdr:row>60</xdr:row>
      <xdr:rowOff>27113</xdr:rowOff>
    </xdr:from>
    <xdr:to>
      <xdr:col>7</xdr:col>
      <xdr:colOff>86458</xdr:colOff>
      <xdr:row>60</xdr:row>
      <xdr:rowOff>174383</xdr:rowOff>
    </xdr:to>
    <xdr:sp macro="" textlink="">
      <xdr:nvSpPr>
        <xdr:cNvPr id="18" name="Rectangle 121"/>
        <xdr:cNvSpPr>
          <a:spLocks noChangeArrowheads="1"/>
        </xdr:cNvSpPr>
      </xdr:nvSpPr>
      <xdr:spPr bwMode="auto">
        <a:xfrm>
          <a:off x="2994514" y="8562978"/>
          <a:ext cx="154598" cy="1472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252779</xdr:colOff>
      <xdr:row>58</xdr:row>
      <xdr:rowOff>25648</xdr:rowOff>
    </xdr:from>
    <xdr:to>
      <xdr:col>13</xdr:col>
      <xdr:colOff>150935</xdr:colOff>
      <xdr:row>58</xdr:row>
      <xdr:rowOff>172918</xdr:rowOff>
    </xdr:to>
    <xdr:sp macro="" textlink="">
      <xdr:nvSpPr>
        <xdr:cNvPr id="19" name="Rectangle 121"/>
        <xdr:cNvSpPr>
          <a:spLocks noChangeArrowheads="1"/>
        </xdr:cNvSpPr>
      </xdr:nvSpPr>
      <xdr:spPr bwMode="auto">
        <a:xfrm>
          <a:off x="5125183" y="8136552"/>
          <a:ext cx="154598" cy="1472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252780</xdr:colOff>
      <xdr:row>67</xdr:row>
      <xdr:rowOff>25647</xdr:rowOff>
    </xdr:from>
    <xdr:to>
      <xdr:col>0</xdr:col>
      <xdr:colOff>407378</xdr:colOff>
      <xdr:row>67</xdr:row>
      <xdr:rowOff>172917</xdr:rowOff>
    </xdr:to>
    <xdr:sp macro="" textlink="">
      <xdr:nvSpPr>
        <xdr:cNvPr id="20" name="Rectangle 121"/>
        <xdr:cNvSpPr>
          <a:spLocks noChangeArrowheads="1"/>
        </xdr:cNvSpPr>
      </xdr:nvSpPr>
      <xdr:spPr bwMode="auto">
        <a:xfrm>
          <a:off x="252780" y="10766916"/>
          <a:ext cx="154598" cy="1472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632314</xdr:colOff>
      <xdr:row>67</xdr:row>
      <xdr:rowOff>31509</xdr:rowOff>
    </xdr:from>
    <xdr:to>
      <xdr:col>2</xdr:col>
      <xdr:colOff>120162</xdr:colOff>
      <xdr:row>67</xdr:row>
      <xdr:rowOff>178779</xdr:rowOff>
    </xdr:to>
    <xdr:sp macro="" textlink="">
      <xdr:nvSpPr>
        <xdr:cNvPr id="21" name="Rectangle 121"/>
        <xdr:cNvSpPr>
          <a:spLocks noChangeArrowheads="1"/>
        </xdr:cNvSpPr>
      </xdr:nvSpPr>
      <xdr:spPr bwMode="auto">
        <a:xfrm>
          <a:off x="1049949" y="10772778"/>
          <a:ext cx="154598" cy="1472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285750</xdr:colOff>
      <xdr:row>68</xdr:row>
      <xdr:rowOff>21980</xdr:rowOff>
    </xdr:from>
    <xdr:to>
      <xdr:col>4</xdr:col>
      <xdr:colOff>125290</xdr:colOff>
      <xdr:row>68</xdr:row>
      <xdr:rowOff>169250</xdr:rowOff>
    </xdr:to>
    <xdr:sp macro="" textlink="">
      <xdr:nvSpPr>
        <xdr:cNvPr id="22" name="Rectangle 121"/>
        <xdr:cNvSpPr>
          <a:spLocks noChangeArrowheads="1"/>
        </xdr:cNvSpPr>
      </xdr:nvSpPr>
      <xdr:spPr bwMode="auto">
        <a:xfrm>
          <a:off x="1780442" y="10924442"/>
          <a:ext cx="154598" cy="1472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17584</xdr:colOff>
      <xdr:row>76</xdr:row>
      <xdr:rowOff>58616</xdr:rowOff>
    </xdr:from>
    <xdr:to>
      <xdr:col>10</xdr:col>
      <xdr:colOff>234460</xdr:colOff>
      <xdr:row>77</xdr:row>
      <xdr:rowOff>172916</xdr:rowOff>
    </xdr:to>
    <xdr:sp macro="" textlink="">
      <xdr:nvSpPr>
        <xdr:cNvPr id="23" name="Rectangle 121"/>
        <xdr:cNvSpPr>
          <a:spLocks noChangeArrowheads="1"/>
        </xdr:cNvSpPr>
      </xdr:nvSpPr>
      <xdr:spPr bwMode="auto">
        <a:xfrm>
          <a:off x="4237892" y="12294578"/>
          <a:ext cx="216876" cy="1802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962025</xdr:colOff>
      <xdr:row>0</xdr:row>
      <xdr:rowOff>9525</xdr:rowOff>
    </xdr:to>
    <xdr:sp macro="" textlink="">
      <xdr:nvSpPr>
        <xdr:cNvPr id="11273" name="Text Box 2"/>
        <xdr:cNvSpPr txBox="1">
          <a:spLocks noChangeArrowheads="1"/>
        </xdr:cNvSpPr>
      </xdr:nvSpPr>
      <xdr:spPr bwMode="auto">
        <a:xfrm>
          <a:off x="0" y="0"/>
          <a:ext cx="1724025" cy="95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20</xdr:row>
      <xdr:rowOff>133350</xdr:rowOff>
    </xdr:from>
    <xdr:to>
      <xdr:col>3</xdr:col>
      <xdr:colOff>219075</xdr:colOff>
      <xdr:row>32</xdr:row>
      <xdr:rowOff>57150</xdr:rowOff>
    </xdr:to>
    <xdr:graphicFrame macro="">
      <xdr:nvGraphicFramePr>
        <xdr:cNvPr id="1536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47625</xdr:rowOff>
    </xdr:from>
    <xdr:to>
      <xdr:col>6</xdr:col>
      <xdr:colOff>704850</xdr:colOff>
      <xdr:row>29</xdr:row>
      <xdr:rowOff>0</xdr:rowOff>
    </xdr:to>
    <xdr:graphicFrame macro="">
      <xdr:nvGraphicFramePr>
        <xdr:cNvPr id="133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adys/AppData/Local/Temp/7zO2FF4.tmp/13_Informe_final_del_curso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 TENER EN CUENTA"/>
      <sheetName val="1. ASISTENCIA"/>
      <sheetName val="2. EVALUACIONES"/>
      <sheetName val="3. FINAL"/>
      <sheetName val="4. GRAFICO"/>
      <sheetName val="5. DIARIO DE OBSERV"/>
      <sheetName val="6. MONITOR"/>
      <sheetName val="INDICADOR"/>
    </sheetNames>
    <sheetDataSet>
      <sheetData sheetId="0"/>
      <sheetData sheetId="1">
        <row r="6">
          <cell r="A6" t="str">
            <v xml:space="preserve">SEMINARIO: </v>
          </cell>
        </row>
        <row r="7">
          <cell r="A7" t="str">
            <v>FECHA DE REALIZACIÓN:  INICIO  ________ DE 200_      FINALIZO  ______ DE 200_</v>
          </cell>
        </row>
        <row r="8">
          <cell r="A8" t="str">
            <v>INTENSIDAD TOTAL DEL CURSO  __  HORAS               SALÓN: _______  EDIFICIO:  ____  SALA ___ EDIFICIO: __</v>
          </cell>
        </row>
        <row r="9">
          <cell r="A9" t="str">
            <v xml:space="preserve">CONFERENCISTA: </v>
          </cell>
        </row>
        <row r="10">
          <cell r="A10" t="str">
            <v xml:space="preserve">ASISTENTE:  </v>
          </cell>
        </row>
      </sheetData>
      <sheetData sheetId="2">
        <row r="26">
          <cell r="B26" t="e">
            <v>#DIV/0!</v>
          </cell>
          <cell r="C26" t="e">
            <v>#DIV/0!</v>
          </cell>
          <cell r="D26" t="e">
            <v>#DIV/0!</v>
          </cell>
          <cell r="E26" t="e">
            <v>#DIV/0!</v>
          </cell>
          <cell r="G26" t="e">
            <v>#DIV/0!</v>
          </cell>
          <cell r="I26" t="e">
            <v>#DIV/0!</v>
          </cell>
          <cell r="J26" t="e">
            <v>#DIV/0!</v>
          </cell>
          <cell r="K26" t="e">
            <v>#DIV/0!</v>
          </cell>
          <cell r="L26" t="e">
            <v>#DIV/0!</v>
          </cell>
          <cell r="M26" t="e">
            <v>#DIV/0!</v>
          </cell>
          <cell r="N26" t="e">
            <v>#DIV/0!</v>
          </cell>
          <cell r="O26" t="e">
            <v>#DIV/0!</v>
          </cell>
          <cell r="P26" t="e">
            <v>#DIV/0!</v>
          </cell>
        </row>
      </sheetData>
      <sheetData sheetId="3">
        <row r="23">
          <cell r="B23" t="str">
            <v xml:space="preserve">Cumplimiento de los objetivos y desarrollo del contenido </v>
          </cell>
        </row>
        <row r="24">
          <cell r="D24" t="e">
            <v>#DIV/0!</v>
          </cell>
        </row>
        <row r="26">
          <cell r="B26" t="str">
            <v>Actualización en el área</v>
          </cell>
        </row>
        <row r="27">
          <cell r="D27" t="e">
            <v>#DIV/0!</v>
          </cell>
        </row>
        <row r="29">
          <cell r="B29" t="str">
            <v>Capacidad para comunicar ideas</v>
          </cell>
        </row>
        <row r="30">
          <cell r="D30" t="e">
            <v>#DIV/0!</v>
          </cell>
        </row>
        <row r="32">
          <cell r="B32" t="str">
            <v>Pertinencia de la metodología empleada</v>
          </cell>
        </row>
        <row r="33">
          <cell r="D33" t="e">
            <v>#DIV/0!</v>
          </cell>
        </row>
        <row r="35">
          <cell r="B35" t="str">
            <v>Pertinencia de las dinámicas y ejercicios</v>
          </cell>
        </row>
        <row r="36">
          <cell r="D36" t="e">
            <v>#DIV/0!</v>
          </cell>
        </row>
        <row r="38">
          <cell r="B38" t="str">
            <v>Cumplimiento de los horarios previstos en el cronograma</v>
          </cell>
        </row>
        <row r="39">
          <cell r="D39" t="e">
            <v>#DIV/0!</v>
          </cell>
        </row>
        <row r="41">
          <cell r="B41" t="str">
            <v>Conocimiento y dominio de los temas</v>
          </cell>
        </row>
        <row r="42">
          <cell r="D42" t="e">
            <v>#DIV/0!</v>
          </cell>
        </row>
        <row r="57">
          <cell r="D57" t="e">
            <v>#DIV/0!</v>
          </cell>
        </row>
        <row r="60">
          <cell r="D60" t="e">
            <v>#DIV/0!</v>
          </cell>
        </row>
        <row r="63">
          <cell r="D63" t="e">
            <v>#DIV/0!</v>
          </cell>
        </row>
        <row r="69">
          <cell r="D69" t="e">
            <v>#DIV/0!</v>
          </cell>
        </row>
      </sheetData>
      <sheetData sheetId="4">
        <row r="11">
          <cell r="A11" t="str">
            <v xml:space="preserve">Cumplimiento de los objetivos y desarrollo del contenido </v>
          </cell>
          <cell r="B11" t="e">
            <v>#DIV/0!</v>
          </cell>
        </row>
        <row r="12">
          <cell r="A12" t="str">
            <v>Actualización en el área</v>
          </cell>
          <cell r="B12" t="e">
            <v>#DIV/0!</v>
          </cell>
        </row>
        <row r="13">
          <cell r="A13" t="str">
            <v>Capacidad para comunicar ideas</v>
          </cell>
          <cell r="B13" t="e">
            <v>#DIV/0!</v>
          </cell>
        </row>
        <row r="14">
          <cell r="A14" t="str">
            <v>Pertinencia de la metodología empleada</v>
          </cell>
          <cell r="B14" t="e">
            <v>#DIV/0!</v>
          </cell>
        </row>
        <row r="15">
          <cell r="A15" t="str">
            <v>Pertinencia de las dinámicas y ejercicios</v>
          </cell>
          <cell r="B15" t="e">
            <v>#DIV/0!</v>
          </cell>
        </row>
        <row r="16">
          <cell r="A16" t="str">
            <v>Cumplimiento de los horarios previstos en el cronograma</v>
          </cell>
          <cell r="B16" t="e">
            <v>#DIV/0!</v>
          </cell>
        </row>
        <row r="17">
          <cell r="A17" t="str">
            <v>Conocimiento y dominio de los temas</v>
          </cell>
          <cell r="B17" t="e">
            <v>#DIV/0!</v>
          </cell>
        </row>
      </sheetData>
      <sheetData sheetId="5"/>
      <sheetData sheetId="6"/>
      <sheetData sheetId="7">
        <row r="9">
          <cell r="A9" t="str">
            <v>CUMPLIMIENTO</v>
          </cell>
          <cell r="B9" t="e">
            <v>#DIV/0!</v>
          </cell>
        </row>
        <row r="10">
          <cell r="A10" t="str">
            <v>PERTINENCIA</v>
          </cell>
          <cell r="B10" t="e">
            <v>#DIV/0!</v>
          </cell>
        </row>
        <row r="11">
          <cell r="A11" t="str">
            <v>LOGISTICA</v>
          </cell>
          <cell r="B11" t="e">
            <v>#DIV/0!</v>
          </cell>
        </row>
        <row r="12">
          <cell r="A12" t="str">
            <v>CALIDAD</v>
          </cell>
          <cell r="B12" t="e">
            <v>#DIV/0!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AK85"/>
  <sheetViews>
    <sheetView tabSelected="1" view="pageBreakPreview" topLeftCell="A28" zoomScale="130" zoomScaleSheetLayoutView="130" workbookViewId="0">
      <selection activeCell="A58" sqref="A58"/>
    </sheetView>
  </sheetViews>
  <sheetFormatPr baseColWidth="10" defaultColWidth="5.28515625" defaultRowHeight="12" x14ac:dyDescent="0.2"/>
  <cols>
    <col min="1" max="1" width="6.28515625" style="2" customWidth="1"/>
    <col min="2" max="2" width="10" style="2" customWidth="1"/>
    <col min="3" max="3" width="6.140625" style="2" customWidth="1"/>
    <col min="4" max="4" width="4.7109375" style="2" customWidth="1"/>
    <col min="5" max="5" width="5.85546875" style="2" customWidth="1"/>
    <col min="6" max="6" width="7.28515625" style="2" customWidth="1"/>
    <col min="7" max="8" width="5.7109375" style="2" customWidth="1"/>
    <col min="9" max="9" width="5.140625" style="2" customWidth="1"/>
    <col min="10" max="10" width="6.42578125" style="2" customWidth="1"/>
    <col min="11" max="11" width="6.5703125" style="2" customWidth="1"/>
    <col min="12" max="12" width="3.140625" style="2" customWidth="1"/>
    <col min="13" max="13" width="3.85546875" style="2" customWidth="1"/>
    <col min="14" max="15" width="3.140625" style="2" customWidth="1"/>
    <col min="16" max="18" width="3" style="2" customWidth="1"/>
    <col min="19" max="19" width="12.5703125" style="2" customWidth="1"/>
    <col min="20" max="28" width="5.28515625" style="2"/>
    <col min="29" max="29" width="11.85546875" style="3" customWidth="1"/>
    <col min="30" max="30" width="13.85546875" style="4" customWidth="1"/>
    <col min="31" max="16384" width="5.28515625" style="2"/>
  </cols>
  <sheetData>
    <row r="1" spans="1:30" ht="17.25" customHeight="1" x14ac:dyDescent="0.2">
      <c r="A1" s="243"/>
      <c r="B1" s="243"/>
      <c r="C1" s="243"/>
      <c r="D1" s="243"/>
      <c r="E1" s="244" t="s">
        <v>190</v>
      </c>
      <c r="F1" s="244"/>
      <c r="G1" s="244"/>
      <c r="H1" s="244"/>
      <c r="I1" s="244"/>
      <c r="J1" s="244"/>
      <c r="K1" s="244"/>
      <c r="L1" s="244"/>
      <c r="M1" s="244"/>
      <c r="N1" s="233" t="s">
        <v>191</v>
      </c>
      <c r="O1" s="234"/>
      <c r="P1" s="234"/>
      <c r="Q1" s="234"/>
      <c r="R1" s="234"/>
      <c r="S1" s="235"/>
    </row>
    <row r="2" spans="1:30" ht="17.25" customHeight="1" x14ac:dyDescent="0.2">
      <c r="A2" s="243"/>
      <c r="B2" s="243"/>
      <c r="C2" s="243"/>
      <c r="D2" s="243"/>
      <c r="E2" s="244"/>
      <c r="F2" s="244"/>
      <c r="G2" s="244"/>
      <c r="H2" s="244"/>
      <c r="I2" s="244"/>
      <c r="J2" s="244"/>
      <c r="K2" s="244"/>
      <c r="L2" s="244"/>
      <c r="M2" s="244"/>
      <c r="N2" s="233" t="s">
        <v>192</v>
      </c>
      <c r="O2" s="234"/>
      <c r="P2" s="234"/>
      <c r="Q2" s="234"/>
      <c r="R2" s="234"/>
      <c r="S2" s="235"/>
    </row>
    <row r="3" spans="1:30" ht="17.25" customHeight="1" x14ac:dyDescent="0.2">
      <c r="A3" s="243"/>
      <c r="B3" s="243"/>
      <c r="C3" s="243"/>
      <c r="D3" s="243"/>
      <c r="E3" s="244" t="s">
        <v>11</v>
      </c>
      <c r="F3" s="244"/>
      <c r="G3" s="244"/>
      <c r="H3" s="244"/>
      <c r="I3" s="244"/>
      <c r="J3" s="244"/>
      <c r="K3" s="244"/>
      <c r="L3" s="244"/>
      <c r="M3" s="244"/>
      <c r="N3" s="264" t="s">
        <v>0</v>
      </c>
      <c r="O3" s="264"/>
      <c r="P3" s="264"/>
      <c r="Q3" s="264"/>
      <c r="R3" s="264"/>
      <c r="S3" s="264"/>
    </row>
    <row r="4" spans="1:30" s="5" customFormat="1" ht="2.25" customHeight="1" x14ac:dyDescent="0.2">
      <c r="F4" s="6"/>
      <c r="G4" s="6"/>
      <c r="H4" s="6"/>
      <c r="I4" s="6"/>
      <c r="J4" s="6"/>
      <c r="K4" s="6"/>
      <c r="L4" s="6"/>
      <c r="M4" s="6"/>
      <c r="N4" s="6"/>
      <c r="O4" s="6"/>
      <c r="AC4" s="7"/>
      <c r="AD4" s="8"/>
    </row>
    <row r="5" spans="1:30" s="5" customFormat="1" ht="14.25" customHeight="1" x14ac:dyDescent="0.2">
      <c r="A5" s="184" t="s">
        <v>193</v>
      </c>
      <c r="B5" s="185"/>
      <c r="C5" s="185"/>
      <c r="D5" s="185"/>
      <c r="E5" s="10"/>
      <c r="F5" s="21"/>
      <c r="G5" s="21"/>
      <c r="H5" s="21"/>
      <c r="I5" s="21"/>
      <c r="J5" s="21"/>
      <c r="K5" s="42"/>
      <c r="L5" s="21"/>
      <c r="M5" s="21"/>
      <c r="N5" s="21"/>
      <c r="O5" s="42"/>
      <c r="P5" s="21"/>
      <c r="Q5" s="42"/>
      <c r="R5" s="21"/>
      <c r="S5" s="42"/>
      <c r="AC5" s="7"/>
      <c r="AD5" s="8"/>
    </row>
    <row r="6" spans="1:30" s="5" customFormat="1" ht="16.5" customHeight="1" x14ac:dyDescent="0.2">
      <c r="A6" s="242" t="s">
        <v>23</v>
      </c>
      <c r="B6" s="242"/>
      <c r="C6" s="242"/>
      <c r="D6" s="242"/>
      <c r="E6" s="242"/>
      <c r="F6" s="241"/>
      <c r="G6" s="241"/>
      <c r="H6" s="241"/>
      <c r="I6" s="241"/>
      <c r="J6" s="48" t="s">
        <v>3</v>
      </c>
      <c r="K6" s="241"/>
      <c r="L6" s="241"/>
      <c r="M6" s="241"/>
      <c r="N6" s="241"/>
      <c r="O6" s="241"/>
      <c r="P6" s="241"/>
      <c r="Q6" s="241"/>
      <c r="R6" s="241"/>
      <c r="S6" s="241"/>
      <c r="AC6" s="7"/>
      <c r="AD6" s="8"/>
    </row>
    <row r="7" spans="1:30" s="5" customFormat="1" ht="17.25" customHeight="1" x14ac:dyDescent="0.2">
      <c r="A7" s="51" t="s">
        <v>26</v>
      </c>
      <c r="B7" s="9"/>
      <c r="C7" s="22"/>
      <c r="D7" s="22"/>
      <c r="E7" s="22"/>
      <c r="F7" s="22"/>
      <c r="G7" s="22"/>
      <c r="H7" s="22"/>
      <c r="I7" s="246" t="s">
        <v>31</v>
      </c>
      <c r="J7" s="246"/>
      <c r="K7" s="245"/>
      <c r="L7" s="245"/>
      <c r="M7" s="245"/>
      <c r="N7" s="245"/>
      <c r="O7" s="245"/>
      <c r="P7" s="245"/>
      <c r="Q7" s="245"/>
      <c r="R7" s="245"/>
      <c r="S7" s="245"/>
      <c r="AC7" s="7"/>
      <c r="AD7" s="8"/>
    </row>
    <row r="8" spans="1:30" s="5" customFormat="1" ht="17.25" customHeight="1" x14ac:dyDescent="0.2">
      <c r="A8" s="51" t="s">
        <v>27</v>
      </c>
      <c r="B8" s="9"/>
      <c r="C8" s="22"/>
      <c r="D8" s="22"/>
      <c r="E8" s="22"/>
      <c r="F8" s="22"/>
      <c r="G8" s="22"/>
      <c r="H8" s="22"/>
      <c r="I8" s="246" t="s">
        <v>32</v>
      </c>
      <c r="J8" s="246"/>
      <c r="K8" s="245"/>
      <c r="L8" s="245"/>
      <c r="M8" s="245"/>
      <c r="N8" s="245"/>
      <c r="O8" s="245"/>
      <c r="P8" s="245"/>
      <c r="Q8" s="245"/>
      <c r="R8" s="245"/>
      <c r="S8" s="245"/>
      <c r="AC8" s="7"/>
      <c r="AD8" s="8"/>
    </row>
    <row r="9" spans="1:30" s="5" customFormat="1" ht="17.25" customHeight="1" x14ac:dyDescent="0.2">
      <c r="A9" s="51" t="s">
        <v>28</v>
      </c>
      <c r="B9" s="9"/>
      <c r="C9" s="22"/>
      <c r="D9" s="22"/>
      <c r="E9" s="22"/>
      <c r="F9" s="22"/>
      <c r="G9" s="22"/>
      <c r="H9" s="22"/>
      <c r="I9" s="246" t="s">
        <v>33</v>
      </c>
      <c r="J9" s="246"/>
      <c r="K9" s="245"/>
      <c r="L9" s="245"/>
      <c r="M9" s="245"/>
      <c r="N9" s="245"/>
      <c r="O9" s="245"/>
      <c r="P9" s="245"/>
      <c r="Q9" s="245"/>
      <c r="R9" s="245"/>
      <c r="S9" s="245"/>
      <c r="AC9" s="7"/>
      <c r="AD9" s="8"/>
    </row>
    <row r="10" spans="1:30" s="5" customFormat="1" ht="17.25" customHeight="1" x14ac:dyDescent="0.2">
      <c r="A10" s="51" t="s">
        <v>29</v>
      </c>
      <c r="B10" s="9"/>
      <c r="C10" s="22"/>
      <c r="D10" s="22"/>
      <c r="E10" s="22"/>
      <c r="F10" s="22"/>
      <c r="G10" s="22"/>
      <c r="H10" s="22"/>
      <c r="I10" s="246" t="s">
        <v>34</v>
      </c>
      <c r="J10" s="246"/>
      <c r="K10" s="245"/>
      <c r="L10" s="245"/>
      <c r="M10" s="245"/>
      <c r="N10" s="245"/>
      <c r="O10" s="245"/>
      <c r="P10" s="245"/>
      <c r="Q10" s="245"/>
      <c r="R10" s="245"/>
      <c r="S10" s="245"/>
      <c r="AC10" s="7"/>
      <c r="AD10" s="8"/>
    </row>
    <row r="11" spans="1:30" s="5" customFormat="1" ht="17.25" customHeight="1" x14ac:dyDescent="0.2">
      <c r="A11" s="51" t="s">
        <v>30</v>
      </c>
      <c r="B11" s="9"/>
      <c r="C11" s="22"/>
      <c r="D11" s="22"/>
      <c r="E11" s="22"/>
      <c r="F11" s="22"/>
      <c r="G11" s="22"/>
      <c r="H11" s="22"/>
      <c r="I11" s="246" t="s">
        <v>35</v>
      </c>
      <c r="J11" s="246"/>
      <c r="K11" s="245"/>
      <c r="L11" s="245"/>
      <c r="M11" s="245"/>
      <c r="N11" s="245"/>
      <c r="O11" s="245"/>
      <c r="P11" s="245"/>
      <c r="Q11" s="245"/>
      <c r="R11" s="245"/>
      <c r="S11" s="245"/>
      <c r="AC11" s="7"/>
      <c r="AD11" s="8"/>
    </row>
    <row r="12" spans="1:30" s="5" customFormat="1" ht="12.75" customHeight="1" x14ac:dyDescent="0.2">
      <c r="A12" s="259" t="s">
        <v>12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AC12" s="7"/>
      <c r="AD12" s="8"/>
    </row>
    <row r="13" spans="1:30" s="5" customFormat="1" ht="10.5" customHeight="1" x14ac:dyDescent="0.2">
      <c r="A13" s="259"/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AC13" s="7"/>
      <c r="AD13" s="8"/>
    </row>
    <row r="14" spans="1:30" s="5" customFormat="1" ht="12" customHeight="1" x14ac:dyDescent="0.2">
      <c r="A14" s="287" t="s">
        <v>37</v>
      </c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AC14" s="7"/>
      <c r="AD14" s="8"/>
    </row>
    <row r="15" spans="1:30" s="23" customFormat="1" ht="12.75" customHeight="1" x14ac:dyDescent="0.2">
      <c r="A15" s="260" t="s">
        <v>14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AC15" s="24"/>
      <c r="AD15" s="25"/>
    </row>
    <row r="16" spans="1:30" s="5" customFormat="1" ht="1.5" customHeight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AC16" s="7"/>
      <c r="AD16" s="8"/>
    </row>
    <row r="17" spans="1:30" ht="13.5" customHeight="1" thickBot="1" x14ac:dyDescent="0.25">
      <c r="A17" s="266" t="s">
        <v>25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8"/>
    </row>
    <row r="18" spans="1:30" ht="1.5" customHeight="1" x14ac:dyDescent="0.2">
      <c r="A18" s="34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3"/>
    </row>
    <row r="19" spans="1:30" ht="13.5" customHeight="1" x14ac:dyDescent="0.2">
      <c r="A19" s="6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250" t="s">
        <v>51</v>
      </c>
      <c r="O19" s="250"/>
      <c r="P19" s="250"/>
      <c r="Q19" s="250"/>
      <c r="R19" s="250"/>
      <c r="S19" s="14"/>
    </row>
    <row r="20" spans="1:30" ht="0.75" customHeight="1" x14ac:dyDescent="0.2">
      <c r="A20" s="6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/>
    </row>
    <row r="21" spans="1:30" s="5" customFormat="1" ht="12" customHeight="1" x14ac:dyDescent="0.2">
      <c r="A21" s="261" t="s">
        <v>48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57">
        <v>1</v>
      </c>
      <c r="O21" s="57">
        <v>2</v>
      </c>
      <c r="P21" s="57">
        <v>3</v>
      </c>
      <c r="Q21" s="57">
        <v>4</v>
      </c>
      <c r="R21" s="57">
        <v>5</v>
      </c>
      <c r="S21" s="28"/>
      <c r="AC21" s="7"/>
      <c r="AD21" s="8"/>
    </row>
    <row r="22" spans="1:30" s="5" customFormat="1" ht="1.5" customHeight="1" x14ac:dyDescent="0.2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28"/>
      <c r="AC22" s="7"/>
      <c r="AD22" s="8"/>
    </row>
    <row r="23" spans="1:30" s="5" customFormat="1" ht="14.25" customHeight="1" x14ac:dyDescent="0.2">
      <c r="A23" s="12" t="s">
        <v>195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29"/>
      <c r="O23" s="29"/>
      <c r="P23" s="29"/>
      <c r="Q23" s="29"/>
      <c r="R23" s="29"/>
      <c r="S23" s="14"/>
      <c r="AC23" s="7"/>
      <c r="AD23" s="8"/>
    </row>
    <row r="24" spans="1:30" s="5" customFormat="1" ht="3.6" customHeight="1" x14ac:dyDescent="0.2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  <c r="AC24" s="7"/>
      <c r="AD24" s="8"/>
    </row>
    <row r="25" spans="1:30" s="5" customFormat="1" ht="15" customHeight="1" x14ac:dyDescent="0.2">
      <c r="A25" s="12" t="s">
        <v>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29"/>
      <c r="O25" s="29"/>
      <c r="P25" s="29"/>
      <c r="Q25" s="29"/>
      <c r="R25" s="29"/>
      <c r="S25" s="14"/>
      <c r="AC25" s="7"/>
      <c r="AD25" s="8"/>
    </row>
    <row r="26" spans="1:30" s="5" customFormat="1" ht="3.6" customHeight="1" x14ac:dyDescent="0.2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"/>
      <c r="AC26" s="7"/>
      <c r="AD26" s="8"/>
    </row>
    <row r="27" spans="1:30" s="5" customFormat="1" ht="15" customHeight="1" x14ac:dyDescent="0.2">
      <c r="A27" s="55" t="s">
        <v>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29"/>
      <c r="O27" s="29"/>
      <c r="P27" s="29"/>
      <c r="Q27" s="29"/>
      <c r="R27" s="29"/>
      <c r="S27" s="14"/>
      <c r="AC27" s="7"/>
      <c r="AD27" s="8"/>
    </row>
    <row r="28" spans="1:30" s="5" customFormat="1" ht="3.6" customHeight="1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4"/>
      <c r="AC28" s="7"/>
      <c r="AD28" s="8"/>
    </row>
    <row r="29" spans="1:30" s="5" customFormat="1" ht="15" customHeight="1" x14ac:dyDescent="0.2">
      <c r="A29" s="12" t="s">
        <v>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29"/>
      <c r="O29" s="29"/>
      <c r="P29" s="29"/>
      <c r="Q29" s="29"/>
      <c r="R29" s="29"/>
      <c r="S29" s="14"/>
      <c r="AC29" s="7"/>
      <c r="AD29" s="8"/>
    </row>
    <row r="30" spans="1:30" s="5" customFormat="1" ht="3.6" customHeight="1" x14ac:dyDescent="0.2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4"/>
      <c r="AC30" s="7"/>
      <c r="AD30" s="8"/>
    </row>
    <row r="31" spans="1:30" s="5" customFormat="1" ht="15" customHeight="1" x14ac:dyDescent="0.2">
      <c r="A31" s="12" t="s">
        <v>196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29"/>
      <c r="O31" s="29"/>
      <c r="P31" s="29"/>
      <c r="Q31" s="29"/>
      <c r="R31" s="29"/>
      <c r="S31" s="14"/>
      <c r="AC31" s="7"/>
      <c r="AD31" s="8"/>
    </row>
    <row r="32" spans="1:30" s="5" customFormat="1" ht="3.6" customHeight="1" x14ac:dyDescent="0.2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4"/>
      <c r="AC32" s="7"/>
      <c r="AD32" s="8"/>
    </row>
    <row r="33" spans="1:30" s="5" customFormat="1" ht="15" customHeight="1" x14ac:dyDescent="0.2">
      <c r="A33" s="12" t="s">
        <v>197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29"/>
      <c r="O33" s="29"/>
      <c r="P33" s="29"/>
      <c r="Q33" s="29"/>
      <c r="R33" s="29"/>
      <c r="S33" s="14"/>
      <c r="AC33" s="7"/>
      <c r="AD33" s="8"/>
    </row>
    <row r="34" spans="1:30" s="5" customFormat="1" ht="3.6" customHeight="1" x14ac:dyDescent="0.2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4"/>
      <c r="AC34" s="7"/>
      <c r="AD34" s="8"/>
    </row>
    <row r="35" spans="1:30" s="5" customFormat="1" ht="3.6" customHeight="1" x14ac:dyDescent="0.2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4"/>
      <c r="AC35" s="7"/>
      <c r="AD35" s="8"/>
    </row>
    <row r="36" spans="1:30" s="5" customFormat="1" ht="15" customHeight="1" x14ac:dyDescent="0.2">
      <c r="A36" s="60" t="s">
        <v>9</v>
      </c>
      <c r="B36" s="13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8"/>
      <c r="AC36" s="7"/>
      <c r="AD36" s="8"/>
    </row>
    <row r="37" spans="1:30" s="5" customFormat="1" ht="16.5" customHeight="1" x14ac:dyDescent="0.2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1"/>
      <c r="AC37" s="7"/>
      <c r="AD37" s="8"/>
    </row>
    <row r="38" spans="1:30" s="5" customFormat="1" ht="4.5" customHeight="1" thickBot="1" x14ac:dyDescent="0.25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7"/>
      <c r="AC38" s="7"/>
      <c r="AD38" s="8"/>
    </row>
    <row r="39" spans="1:30" ht="12.75" customHeight="1" thickBot="1" x14ac:dyDescent="0.25">
      <c r="A39" s="266" t="s">
        <v>52</v>
      </c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8"/>
    </row>
    <row r="40" spans="1:30" s="5" customFormat="1" ht="3" customHeight="1" x14ac:dyDescent="0.2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8"/>
      <c r="AC40" s="7"/>
      <c r="AD40" s="8"/>
    </row>
    <row r="41" spans="1:30" s="5" customFormat="1" ht="12.75" customHeight="1" x14ac:dyDescent="0.2">
      <c r="A41" s="52" t="s">
        <v>38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247" t="s">
        <v>36</v>
      </c>
      <c r="O41" s="247"/>
      <c r="P41" s="247"/>
      <c r="Q41" s="248"/>
      <c r="R41" s="249"/>
      <c r="S41" s="28"/>
      <c r="AC41" s="7"/>
      <c r="AD41" s="8"/>
    </row>
    <row r="42" spans="1:30" s="5" customFormat="1" ht="12.75" customHeight="1" x14ac:dyDescent="0.2">
      <c r="A42" s="239" t="s">
        <v>49</v>
      </c>
      <c r="B42" s="240"/>
      <c r="C42" s="240"/>
      <c r="D42" s="240"/>
      <c r="E42" s="240"/>
      <c r="F42" s="240"/>
      <c r="G42" s="240"/>
      <c r="H42" s="27"/>
      <c r="I42" s="27"/>
      <c r="J42" s="27"/>
      <c r="K42" s="27"/>
      <c r="L42" s="27"/>
      <c r="M42" s="27"/>
      <c r="N42" s="27">
        <v>1</v>
      </c>
      <c r="O42" s="27">
        <v>2</v>
      </c>
      <c r="P42" s="27">
        <v>3</v>
      </c>
      <c r="Q42" s="27">
        <v>4</v>
      </c>
      <c r="R42" s="27">
        <v>5</v>
      </c>
      <c r="S42" s="28"/>
      <c r="AC42" s="7"/>
      <c r="AD42" s="8"/>
    </row>
    <row r="43" spans="1:30" s="5" customFormat="1" ht="3.6" customHeight="1" x14ac:dyDescent="0.2">
      <c r="A43" s="239"/>
      <c r="B43" s="240"/>
      <c r="C43" s="240"/>
      <c r="D43" s="240"/>
      <c r="E43" s="240"/>
      <c r="F43" s="240"/>
      <c r="G43" s="240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4"/>
      <c r="AC43" s="7"/>
      <c r="AD43" s="8"/>
    </row>
    <row r="44" spans="1:30" s="5" customFormat="1" ht="15" customHeight="1" x14ac:dyDescent="0.2">
      <c r="A44" s="12" t="s">
        <v>198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29"/>
      <c r="O44" s="29"/>
      <c r="P44" s="29"/>
      <c r="Q44" s="29"/>
      <c r="R44" s="29"/>
      <c r="S44" s="14"/>
      <c r="AC44" s="7"/>
      <c r="AD44" s="8"/>
    </row>
    <row r="45" spans="1:30" s="5" customFormat="1" ht="3.6" customHeight="1" x14ac:dyDescent="0.2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4"/>
      <c r="AC45" s="7"/>
      <c r="AD45" s="8"/>
    </row>
    <row r="46" spans="1:30" s="5" customFormat="1" ht="15" customHeight="1" x14ac:dyDescent="0.2">
      <c r="A46" s="12" t="s">
        <v>199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29"/>
      <c r="O46" s="29"/>
      <c r="P46" s="29"/>
      <c r="Q46" s="29"/>
      <c r="R46" s="29"/>
      <c r="S46" s="14"/>
      <c r="AC46" s="7"/>
      <c r="AD46" s="8"/>
    </row>
    <row r="47" spans="1:30" s="5" customFormat="1" ht="3.6" customHeight="1" x14ac:dyDescent="0.2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4"/>
      <c r="AC47" s="7"/>
      <c r="AD47" s="8"/>
    </row>
    <row r="48" spans="1:30" s="5" customFormat="1" ht="15" customHeight="1" x14ac:dyDescent="0.2">
      <c r="A48" s="12" t="s">
        <v>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29"/>
      <c r="O48" s="29"/>
      <c r="P48" s="29"/>
      <c r="Q48" s="29"/>
      <c r="R48" s="29"/>
      <c r="S48" s="14"/>
      <c r="AC48" s="7"/>
      <c r="AD48" s="8"/>
    </row>
    <row r="49" spans="1:30" s="5" customFormat="1" ht="3.6" customHeight="1" thickBot="1" x14ac:dyDescent="0.25">
      <c r="A49" s="1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4"/>
      <c r="AC49" s="7"/>
      <c r="AD49" s="8"/>
    </row>
    <row r="50" spans="1:30" ht="12.75" customHeight="1" thickBot="1" x14ac:dyDescent="0.25">
      <c r="A50" s="266" t="s">
        <v>4</v>
      </c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8"/>
    </row>
    <row r="51" spans="1:30" s="31" customFormat="1" ht="18.75" customHeight="1" x14ac:dyDescent="0.2">
      <c r="A51" s="12" t="s">
        <v>39</v>
      </c>
      <c r="B51" s="30"/>
      <c r="C51" s="30"/>
      <c r="D51" s="30"/>
      <c r="E51" s="30"/>
      <c r="F51" s="30"/>
      <c r="G51" s="30"/>
      <c r="H51" s="30"/>
      <c r="I51" s="30"/>
      <c r="K51" s="30" t="s">
        <v>45</v>
      </c>
      <c r="M51" s="30"/>
      <c r="N51" s="30"/>
      <c r="O51" s="30"/>
      <c r="P51" s="30"/>
      <c r="Q51" s="30"/>
      <c r="R51" s="30"/>
      <c r="S51" s="43"/>
      <c r="AC51" s="7">
        <v>1</v>
      </c>
      <c r="AD51" s="8"/>
    </row>
    <row r="52" spans="1:30" s="31" customFormat="1" ht="12.75" customHeight="1" x14ac:dyDescent="0.2">
      <c r="A52" s="12" t="s">
        <v>42</v>
      </c>
      <c r="B52" s="32"/>
      <c r="C52" s="32"/>
      <c r="D52" s="32"/>
      <c r="E52" s="32"/>
      <c r="F52" s="32"/>
      <c r="G52" s="30"/>
      <c r="K52" s="31" t="s">
        <v>15</v>
      </c>
      <c r="L52" s="50"/>
      <c r="M52" s="50"/>
      <c r="N52" s="50"/>
      <c r="O52" s="50"/>
      <c r="P52" s="32"/>
      <c r="Q52" s="32"/>
      <c r="R52" s="32"/>
      <c r="S52" s="44"/>
      <c r="AC52" s="7"/>
      <c r="AD52" s="8"/>
    </row>
    <row r="53" spans="1:30" s="31" customFormat="1" ht="11.25" customHeight="1" x14ac:dyDescent="0.2">
      <c r="A53" s="12" t="s">
        <v>40</v>
      </c>
      <c r="B53" s="30" t="s">
        <v>50</v>
      </c>
      <c r="C53" s="54"/>
      <c r="D53" s="54"/>
      <c r="E53" s="54"/>
      <c r="F53" s="54"/>
      <c r="G53" s="54"/>
      <c r="H53" s="54"/>
      <c r="I53" s="30"/>
      <c r="L53" s="50"/>
      <c r="M53" s="50"/>
      <c r="N53" s="50"/>
      <c r="O53" s="50"/>
      <c r="P53" s="32"/>
      <c r="Q53" s="32"/>
      <c r="R53" s="32"/>
      <c r="S53" s="44"/>
      <c r="AC53" s="7"/>
      <c r="AD53" s="8"/>
    </row>
    <row r="54" spans="1:30" s="31" customFormat="1" ht="17.25" customHeight="1" x14ac:dyDescent="0.2">
      <c r="A54" s="236" t="s">
        <v>41</v>
      </c>
      <c r="B54" s="237"/>
      <c r="C54" s="237"/>
      <c r="D54" s="237"/>
      <c r="G54" s="30"/>
      <c r="I54" s="30"/>
      <c r="K54" s="238" t="s">
        <v>46</v>
      </c>
      <c r="L54" s="238"/>
      <c r="M54" s="238"/>
      <c r="N54" s="238"/>
      <c r="O54" s="238"/>
      <c r="P54" s="238"/>
      <c r="Q54" s="32"/>
      <c r="R54" s="32"/>
      <c r="S54" s="44"/>
      <c r="AC54" s="7"/>
      <c r="AD54" s="8"/>
    </row>
    <row r="55" spans="1:30" s="31" customFormat="1" ht="9.75" customHeight="1" x14ac:dyDescent="0.2">
      <c r="A55" s="58" t="s">
        <v>200</v>
      </c>
      <c r="B55" s="32"/>
      <c r="C55" s="32"/>
      <c r="D55" s="32"/>
      <c r="E55" s="32"/>
      <c r="F55" s="32"/>
      <c r="G55" s="30"/>
      <c r="H55" s="30"/>
      <c r="I55" s="30"/>
      <c r="J55" s="50"/>
      <c r="K55" s="238"/>
      <c r="L55" s="238"/>
      <c r="M55" s="238"/>
      <c r="N55" s="238"/>
      <c r="O55" s="238"/>
      <c r="P55" s="238"/>
      <c r="Q55" s="32"/>
      <c r="R55" s="32"/>
      <c r="S55" s="44"/>
      <c r="AC55" s="7"/>
      <c r="AD55" s="8"/>
    </row>
    <row r="56" spans="1:30" s="31" customFormat="1" ht="14.25" customHeight="1" x14ac:dyDescent="0.2">
      <c r="A56" s="236" t="s">
        <v>43</v>
      </c>
      <c r="B56" s="237"/>
      <c r="C56" s="237"/>
      <c r="D56" s="237"/>
      <c r="E56" s="32"/>
      <c r="F56" s="32"/>
      <c r="G56" s="30"/>
      <c r="H56" s="30"/>
      <c r="I56" s="30"/>
      <c r="J56" s="50"/>
      <c r="K56" s="50"/>
      <c r="L56" s="32"/>
      <c r="M56" s="32"/>
      <c r="N56" s="32"/>
      <c r="O56" s="32"/>
      <c r="P56" s="32"/>
      <c r="Q56" s="32"/>
      <c r="R56" s="32"/>
      <c r="S56" s="44"/>
      <c r="AC56" s="7"/>
      <c r="AD56" s="8"/>
    </row>
    <row r="57" spans="1:30" s="31" customFormat="1" ht="16.5" customHeight="1" thickBot="1" x14ac:dyDescent="0.25">
      <c r="A57" s="275" t="s">
        <v>44</v>
      </c>
      <c r="B57" s="276"/>
      <c r="C57" s="276"/>
      <c r="D57" s="276"/>
      <c r="E57" s="276"/>
      <c r="F57" s="276"/>
      <c r="G57" s="30"/>
      <c r="H57" s="30"/>
      <c r="I57" s="30"/>
      <c r="J57" s="30"/>
      <c r="K57" s="33"/>
      <c r="L57" s="33"/>
      <c r="M57" s="33"/>
      <c r="N57" s="33"/>
      <c r="O57" s="33"/>
      <c r="P57" s="33"/>
      <c r="Q57" s="33"/>
      <c r="R57" s="33"/>
      <c r="S57" s="44"/>
      <c r="AC57" s="7"/>
      <c r="AD57" s="8"/>
    </row>
    <row r="58" spans="1:30" s="31" customFormat="1" ht="16.5" customHeight="1" x14ac:dyDescent="0.2">
      <c r="A58" s="58" t="s">
        <v>204</v>
      </c>
      <c r="B58" s="186"/>
      <c r="C58" s="186"/>
      <c r="D58" s="186"/>
      <c r="E58" s="186"/>
      <c r="F58" s="186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44"/>
      <c r="AC58" s="7"/>
      <c r="AD58" s="8"/>
    </row>
    <row r="59" spans="1:30" s="31" customFormat="1" ht="16.5" customHeight="1" x14ac:dyDescent="0.2">
      <c r="A59" s="12" t="s">
        <v>201</v>
      </c>
      <c r="B59" s="32"/>
      <c r="C59" s="32"/>
      <c r="D59" s="186"/>
      <c r="E59" s="186"/>
      <c r="F59" s="186"/>
      <c r="G59" s="30"/>
      <c r="H59" s="30" t="s">
        <v>205</v>
      </c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44"/>
      <c r="AC59" s="7"/>
      <c r="AD59" s="8"/>
    </row>
    <row r="60" spans="1:30" s="31" customFormat="1" ht="16.5" customHeight="1" x14ac:dyDescent="0.2">
      <c r="A60" s="12" t="s">
        <v>202</v>
      </c>
      <c r="B60" s="30"/>
      <c r="C60" s="54"/>
      <c r="D60" s="186"/>
      <c r="E60" s="186"/>
      <c r="F60" s="186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44"/>
      <c r="AC60" s="7"/>
      <c r="AD60" s="8"/>
    </row>
    <row r="61" spans="1:30" s="31" customFormat="1" ht="16.5" customHeight="1" x14ac:dyDescent="0.2">
      <c r="A61" s="12" t="s">
        <v>203</v>
      </c>
      <c r="B61" s="30"/>
      <c r="C61" s="54"/>
      <c r="D61" s="186"/>
      <c r="E61" s="186"/>
      <c r="F61" s="186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44"/>
      <c r="AC61" s="7"/>
      <c r="AD61" s="8"/>
    </row>
    <row r="62" spans="1:30" s="5" customFormat="1" ht="15" customHeight="1" thickBot="1" x14ac:dyDescent="0.25">
      <c r="A62" s="60" t="s">
        <v>9</v>
      </c>
      <c r="B62" s="13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8"/>
      <c r="AC62" s="7"/>
      <c r="AD62" s="8"/>
    </row>
    <row r="63" spans="1:30" ht="12.75" customHeight="1" thickBot="1" x14ac:dyDescent="0.25">
      <c r="A63" s="269" t="s">
        <v>10</v>
      </c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1"/>
    </row>
    <row r="64" spans="1:30" s="5" customFormat="1" ht="32.25" customHeight="1" x14ac:dyDescent="0.2">
      <c r="A64" s="34" t="s">
        <v>194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6"/>
      <c r="AC64" s="7"/>
      <c r="AD64" s="8"/>
    </row>
    <row r="65" spans="1:37" s="5" customFormat="1" ht="32.25" customHeight="1" x14ac:dyDescent="0.2">
      <c r="A65" s="272" t="s">
        <v>207</v>
      </c>
      <c r="B65" s="273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4"/>
      <c r="AC65" s="7"/>
      <c r="AD65" s="8"/>
    </row>
    <row r="66" spans="1:37" s="5" customFormat="1" ht="25.5" customHeight="1" x14ac:dyDescent="0.2">
      <c r="A66" s="272" t="s">
        <v>206</v>
      </c>
      <c r="B66" s="273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  <c r="R66" s="273"/>
      <c r="S66" s="274"/>
      <c r="AC66" s="7"/>
      <c r="AD66" s="8"/>
    </row>
    <row r="67" spans="1:37" s="5" customFormat="1" ht="21" customHeight="1" thickBot="1" x14ac:dyDescent="0.25">
      <c r="A67" s="281" t="s">
        <v>13</v>
      </c>
      <c r="B67" s="282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  <c r="R67" s="282"/>
      <c r="S67" s="283"/>
      <c r="AC67" s="7"/>
      <c r="AD67" s="8"/>
    </row>
    <row r="68" spans="1:37" s="5" customFormat="1" ht="19.5" customHeight="1" thickBot="1" x14ac:dyDescent="0.25">
      <c r="A68" s="281" t="s">
        <v>208</v>
      </c>
      <c r="B68" s="282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3"/>
      <c r="AC68" s="7"/>
      <c r="AD68" s="8"/>
    </row>
    <row r="69" spans="1:37" s="5" customFormat="1" ht="19.5" customHeight="1" thickBot="1" x14ac:dyDescent="0.25">
      <c r="A69" s="281" t="s">
        <v>209</v>
      </c>
      <c r="B69" s="282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3"/>
      <c r="AC69" s="7"/>
      <c r="AD69" s="8"/>
    </row>
    <row r="70" spans="1:37" s="5" customFormat="1" ht="23.25" customHeight="1" x14ac:dyDescent="0.2">
      <c r="A70" s="278" t="s">
        <v>210</v>
      </c>
      <c r="B70" s="279"/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280"/>
      <c r="AC70" s="7"/>
      <c r="AD70" s="8"/>
    </row>
    <row r="71" spans="1:37" s="5" customFormat="1" ht="12" customHeight="1" x14ac:dyDescent="0.2">
      <c r="A71" s="37"/>
      <c r="B71" s="39"/>
      <c r="C71" s="277" t="s">
        <v>16</v>
      </c>
      <c r="D71" s="277"/>
      <c r="E71" s="277"/>
      <c r="F71" s="277"/>
      <c r="G71" s="277"/>
      <c r="H71" s="277" t="s">
        <v>20</v>
      </c>
      <c r="I71" s="277"/>
      <c r="J71" s="277"/>
      <c r="K71" s="277"/>
      <c r="L71" s="277"/>
      <c r="M71" s="277" t="s">
        <v>24</v>
      </c>
      <c r="N71" s="277"/>
      <c r="O71" s="277"/>
      <c r="P71" s="277"/>
      <c r="Q71" s="277"/>
      <c r="R71" s="277"/>
      <c r="S71" s="38"/>
      <c r="AC71" s="7"/>
      <c r="AD71" s="8"/>
    </row>
    <row r="72" spans="1:37" s="11" customFormat="1" ht="15" customHeight="1" x14ac:dyDescent="0.2">
      <c r="A72" s="37"/>
      <c r="B72" s="39" t="s">
        <v>17</v>
      </c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38"/>
      <c r="AC72" s="7"/>
      <c r="AD72" s="8"/>
    </row>
    <row r="73" spans="1:37" s="11" customFormat="1" ht="15" customHeight="1" x14ac:dyDescent="0.2">
      <c r="A73" s="37"/>
      <c r="B73" s="39" t="s">
        <v>18</v>
      </c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38"/>
      <c r="AC73" s="7"/>
      <c r="AD73" s="8"/>
    </row>
    <row r="74" spans="1:37" s="11" customFormat="1" ht="14.25" customHeight="1" x14ac:dyDescent="0.2">
      <c r="A74" s="35"/>
      <c r="B74" s="40" t="s">
        <v>19</v>
      </c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41"/>
      <c r="U74" s="265"/>
      <c r="V74" s="265"/>
      <c r="W74" s="265"/>
      <c r="X74" s="265"/>
      <c r="Y74" s="265"/>
      <c r="Z74" s="265"/>
      <c r="AA74" s="265"/>
      <c r="AB74" s="265"/>
      <c r="AC74" s="265"/>
      <c r="AD74" s="265"/>
      <c r="AE74" s="265"/>
      <c r="AF74" s="265"/>
      <c r="AG74" s="265"/>
      <c r="AH74" s="265"/>
      <c r="AI74" s="265"/>
      <c r="AJ74" s="265"/>
      <c r="AK74" s="265"/>
    </row>
    <row r="75" spans="1:37" s="11" customFormat="1" ht="6" customHeight="1" thickBot="1" x14ac:dyDescent="0.25">
      <c r="A75" s="35"/>
      <c r="B75" s="40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49"/>
      <c r="P75" s="39"/>
      <c r="Q75" s="49"/>
      <c r="R75" s="39"/>
      <c r="S75" s="41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</row>
    <row r="76" spans="1:37" s="5" customFormat="1" ht="11.25" customHeight="1" x14ac:dyDescent="0.2">
      <c r="A76" s="254" t="s">
        <v>211</v>
      </c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6"/>
      <c r="AC76" s="7"/>
      <c r="AD76" s="8"/>
    </row>
    <row r="77" spans="1:37" s="5" customFormat="1" ht="5.25" customHeight="1" x14ac:dyDescent="0.2">
      <c r="A77" s="37"/>
      <c r="B77" s="39"/>
      <c r="C77" s="277"/>
      <c r="D77" s="277"/>
      <c r="E77" s="277"/>
      <c r="F77" s="277"/>
      <c r="G77" s="277"/>
      <c r="H77" s="277"/>
      <c r="I77" s="277"/>
      <c r="J77" s="277"/>
      <c r="K77" s="277"/>
      <c r="L77" s="277"/>
      <c r="M77" s="277"/>
      <c r="N77" s="277"/>
      <c r="O77" s="277"/>
      <c r="P77" s="277"/>
      <c r="Q77" s="277"/>
      <c r="R77" s="277"/>
      <c r="S77" s="38"/>
      <c r="AC77" s="7"/>
      <c r="AD77" s="8"/>
    </row>
    <row r="78" spans="1:37" s="59" customFormat="1" ht="15" customHeight="1" x14ac:dyDescent="0.2">
      <c r="A78" s="251" t="s">
        <v>1</v>
      </c>
      <c r="B78" s="252"/>
      <c r="C78" s="253" t="s">
        <v>2</v>
      </c>
      <c r="D78" s="253"/>
      <c r="E78" s="253" t="s">
        <v>212</v>
      </c>
      <c r="F78" s="253"/>
      <c r="G78" s="257" t="s">
        <v>216</v>
      </c>
      <c r="H78" s="257"/>
      <c r="I78" s="258" t="s">
        <v>21</v>
      </c>
      <c r="J78" s="258"/>
      <c r="K78" s="258" t="s">
        <v>22</v>
      </c>
      <c r="L78" s="258"/>
      <c r="M78" s="258" t="s">
        <v>47</v>
      </c>
      <c r="N78" s="258"/>
      <c r="O78" s="258"/>
      <c r="P78" s="258"/>
      <c r="Q78" s="258"/>
      <c r="R78" s="258"/>
      <c r="S78" s="286"/>
      <c r="AC78" s="7"/>
      <c r="AD78" s="8"/>
    </row>
    <row r="79" spans="1:37" s="11" customFormat="1" ht="10.5" customHeight="1" thickBot="1" x14ac:dyDescent="0.25">
      <c r="A79" s="45"/>
      <c r="B79" s="46"/>
      <c r="C79" s="284"/>
      <c r="D79" s="284"/>
      <c r="E79" s="284"/>
      <c r="F79" s="284"/>
      <c r="G79" s="284"/>
      <c r="H79" s="285"/>
      <c r="I79" s="285"/>
      <c r="J79" s="285"/>
      <c r="K79" s="285"/>
      <c r="L79" s="285"/>
      <c r="M79" s="284"/>
      <c r="N79" s="284"/>
      <c r="O79" s="284"/>
      <c r="P79" s="284"/>
      <c r="Q79" s="284"/>
      <c r="R79" s="284"/>
      <c r="S79" s="47"/>
      <c r="AC79" s="7"/>
      <c r="AD79" s="8"/>
    </row>
    <row r="80" spans="1:37" ht="24.75" customHeight="1" x14ac:dyDescent="0.2">
      <c r="A80" s="18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AD80" s="4" t="str">
        <f>IF(AC80=TRUE,"PAGINA WEB","")</f>
        <v/>
      </c>
    </row>
    <row r="81" spans="1:30" ht="24.75" customHeight="1" x14ac:dyDescent="0.2">
      <c r="A81" s="20"/>
      <c r="B81" s="17"/>
      <c r="C81" s="17"/>
      <c r="D81" s="17"/>
      <c r="E81" s="17"/>
      <c r="F81" s="17"/>
      <c r="G81" s="17"/>
      <c r="H81" s="17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AD81" s="4" t="str">
        <f>IF(AC81=TRUE,"REFERECIA PERSONAL","")</f>
        <v/>
      </c>
    </row>
    <row r="82" spans="1:30" x14ac:dyDescent="0.2">
      <c r="AD82" s="4" t="str">
        <f>IF(AC82=TRUE,I81,"")</f>
        <v/>
      </c>
    </row>
    <row r="85" spans="1:30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</row>
  </sheetData>
  <mergeCells count="68">
    <mergeCell ref="C79:G79"/>
    <mergeCell ref="H79:L79"/>
    <mergeCell ref="M79:R79"/>
    <mergeCell ref="C77:G77"/>
    <mergeCell ref="H77:L77"/>
    <mergeCell ref="M77:R77"/>
    <mergeCell ref="M78:S78"/>
    <mergeCell ref="U74:AK74"/>
    <mergeCell ref="A39:S39"/>
    <mergeCell ref="A50:S50"/>
    <mergeCell ref="A63:S63"/>
    <mergeCell ref="A65:S65"/>
    <mergeCell ref="A57:F57"/>
    <mergeCell ref="C71:G71"/>
    <mergeCell ref="H71:L71"/>
    <mergeCell ref="A66:S66"/>
    <mergeCell ref="A54:D54"/>
    <mergeCell ref="M71:R71"/>
    <mergeCell ref="H72:L72"/>
    <mergeCell ref="A70:S70"/>
    <mergeCell ref="A67:S67"/>
    <mergeCell ref="M72:R72"/>
    <mergeCell ref="H73:L73"/>
    <mergeCell ref="E3:M3"/>
    <mergeCell ref="I8:J8"/>
    <mergeCell ref="K8:S8"/>
    <mergeCell ref="I9:J9"/>
    <mergeCell ref="K9:S9"/>
    <mergeCell ref="N3:S3"/>
    <mergeCell ref="F6:I6"/>
    <mergeCell ref="I7:J7"/>
    <mergeCell ref="K7:S7"/>
    <mergeCell ref="A12:S13"/>
    <mergeCell ref="A15:S15"/>
    <mergeCell ref="A21:M21"/>
    <mergeCell ref="M73:R73"/>
    <mergeCell ref="H74:L74"/>
    <mergeCell ref="M74:R74"/>
    <mergeCell ref="C72:G72"/>
    <mergeCell ref="C73:G73"/>
    <mergeCell ref="C74:G74"/>
    <mergeCell ref="A14:S14"/>
    <mergeCell ref="A17:S17"/>
    <mergeCell ref="A68:S68"/>
    <mergeCell ref="A69:S69"/>
    <mergeCell ref="A78:B78"/>
    <mergeCell ref="C78:D78"/>
    <mergeCell ref="E78:F78"/>
    <mergeCell ref="A76:S76"/>
    <mergeCell ref="G78:H78"/>
    <mergeCell ref="I78:J78"/>
    <mergeCell ref="K78:L78"/>
    <mergeCell ref="N1:S1"/>
    <mergeCell ref="N2:S2"/>
    <mergeCell ref="A56:D56"/>
    <mergeCell ref="K54:P55"/>
    <mergeCell ref="A42:G43"/>
    <mergeCell ref="K6:S6"/>
    <mergeCell ref="A6:E6"/>
    <mergeCell ref="A1:D3"/>
    <mergeCell ref="E1:M2"/>
    <mergeCell ref="K10:S10"/>
    <mergeCell ref="I11:J11"/>
    <mergeCell ref="K11:S11"/>
    <mergeCell ref="N41:P41"/>
    <mergeCell ref="Q41:R41"/>
    <mergeCell ref="N19:R19"/>
    <mergeCell ref="I10:J10"/>
  </mergeCells>
  <phoneticPr fontId="0" type="noConversion"/>
  <printOptions horizontalCentered="1" verticalCentered="1"/>
  <pageMargins left="0.70866141732283472" right="0.70866141732283472" top="0.39370078740157483" bottom="0.39370078740157483" header="0.31496062992125984" footer="0.31496062992125984"/>
  <pageSetup scale="76" orientation="portrait" r:id="rId1"/>
  <headerFooter alignWithMargins="0"/>
  <rowBreaks count="1" manualBreakCount="1">
    <brk id="82" max="1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43" workbookViewId="0">
      <selection activeCell="F21" sqref="F21"/>
    </sheetView>
  </sheetViews>
  <sheetFormatPr baseColWidth="10" defaultRowHeight="14.25" x14ac:dyDescent="0.2"/>
  <cols>
    <col min="1" max="16384" width="11.42578125" style="72"/>
  </cols>
  <sheetData>
    <row r="1" spans="1:9" ht="39" customHeight="1" x14ac:dyDescent="0.25">
      <c r="A1" s="289" t="s">
        <v>53</v>
      </c>
      <c r="B1" s="289"/>
      <c r="C1" s="289"/>
      <c r="D1" s="289"/>
      <c r="E1" s="289"/>
      <c r="F1" s="289"/>
      <c r="G1" s="289"/>
      <c r="H1" s="289"/>
      <c r="I1" s="289"/>
    </row>
    <row r="3" spans="1:9" ht="19.5" customHeight="1" x14ac:dyDescent="0.25">
      <c r="A3" s="290" t="s">
        <v>54</v>
      </c>
      <c r="B3" s="290"/>
      <c r="C3" s="290"/>
      <c r="D3" s="290"/>
      <c r="E3" s="290"/>
      <c r="F3" s="290"/>
      <c r="G3" s="290"/>
      <c r="H3" s="290"/>
      <c r="I3" s="290"/>
    </row>
    <row r="4" spans="1:9" ht="17.25" customHeight="1" x14ac:dyDescent="0.2">
      <c r="A4" s="72" t="s">
        <v>55</v>
      </c>
    </row>
    <row r="5" spans="1:9" x14ac:dyDescent="0.2">
      <c r="A5" s="72" t="s">
        <v>56</v>
      </c>
    </row>
    <row r="6" spans="1:9" x14ac:dyDescent="0.2">
      <c r="A6" s="72" t="s">
        <v>57</v>
      </c>
    </row>
    <row r="7" spans="1:9" x14ac:dyDescent="0.2">
      <c r="A7" s="72" t="s">
        <v>58</v>
      </c>
    </row>
    <row r="8" spans="1:9" x14ac:dyDescent="0.2">
      <c r="A8" s="72" t="s">
        <v>59</v>
      </c>
    </row>
    <row r="9" spans="1:9" x14ac:dyDescent="0.2">
      <c r="A9" s="72" t="s">
        <v>60</v>
      </c>
    </row>
    <row r="11" spans="1:9" ht="29.25" customHeight="1" x14ac:dyDescent="0.25">
      <c r="A11" s="289" t="s">
        <v>61</v>
      </c>
      <c r="B11" s="289"/>
      <c r="C11" s="289"/>
      <c r="D11" s="289"/>
      <c r="E11" s="289"/>
      <c r="F11" s="289"/>
      <c r="G11" s="289"/>
      <c r="H11" s="289"/>
      <c r="I11" s="289"/>
    </row>
    <row r="13" spans="1:9" ht="15" x14ac:dyDescent="0.25">
      <c r="A13" s="290" t="s">
        <v>62</v>
      </c>
      <c r="B13" s="290"/>
      <c r="C13" s="290"/>
      <c r="D13" s="290"/>
      <c r="E13" s="290"/>
      <c r="F13" s="290"/>
      <c r="G13" s="290"/>
      <c r="H13" s="290"/>
      <c r="I13" s="290"/>
    </row>
    <row r="14" spans="1:9" ht="18" customHeight="1" x14ac:dyDescent="0.2">
      <c r="A14" s="72" t="s">
        <v>63</v>
      </c>
    </row>
    <row r="15" spans="1:9" x14ac:dyDescent="0.2">
      <c r="A15" s="72" t="s">
        <v>64</v>
      </c>
    </row>
    <row r="17" spans="1:9" ht="15" x14ac:dyDescent="0.25">
      <c r="A17" s="72" t="s">
        <v>65</v>
      </c>
    </row>
    <row r="19" spans="1:9" x14ac:dyDescent="0.2">
      <c r="A19" s="72" t="s">
        <v>66</v>
      </c>
    </row>
    <row r="20" spans="1:9" x14ac:dyDescent="0.2">
      <c r="A20" s="72" t="s">
        <v>67</v>
      </c>
    </row>
    <row r="22" spans="1:9" ht="15" x14ac:dyDescent="0.25">
      <c r="A22" s="288" t="s">
        <v>68</v>
      </c>
      <c r="B22" s="288"/>
      <c r="C22" s="288"/>
      <c r="D22" s="288"/>
      <c r="E22" s="288"/>
      <c r="F22" s="288"/>
      <c r="G22" s="288"/>
      <c r="H22" s="288"/>
      <c r="I22" s="288"/>
    </row>
    <row r="23" spans="1:9" ht="19.5" customHeight="1" x14ac:dyDescent="0.2">
      <c r="A23" s="72" t="s">
        <v>69</v>
      </c>
    </row>
    <row r="24" spans="1:9" x14ac:dyDescent="0.2">
      <c r="A24" s="72" t="s">
        <v>70</v>
      </c>
    </row>
    <row r="25" spans="1:9" x14ac:dyDescent="0.2">
      <c r="A25" s="72" t="s">
        <v>71</v>
      </c>
    </row>
    <row r="26" spans="1:9" x14ac:dyDescent="0.2">
      <c r="A26" s="72" t="s">
        <v>72</v>
      </c>
    </row>
    <row r="27" spans="1:9" x14ac:dyDescent="0.2">
      <c r="A27" s="72" t="s">
        <v>73</v>
      </c>
    </row>
    <row r="28" spans="1:9" x14ac:dyDescent="0.2">
      <c r="A28" s="72" t="s">
        <v>74</v>
      </c>
    </row>
    <row r="30" spans="1:9" x14ac:dyDescent="0.2">
      <c r="A30" s="72" t="s">
        <v>75</v>
      </c>
    </row>
    <row r="31" spans="1:9" ht="20.25" customHeight="1" x14ac:dyDescent="0.2">
      <c r="A31" s="72" t="s">
        <v>76</v>
      </c>
    </row>
    <row r="33" spans="1:9" ht="15" x14ac:dyDescent="0.25">
      <c r="A33" s="288" t="s">
        <v>77</v>
      </c>
      <c r="B33" s="288"/>
      <c r="C33" s="288"/>
      <c r="D33" s="288"/>
      <c r="E33" s="288"/>
      <c r="F33" s="288"/>
      <c r="G33" s="288"/>
      <c r="H33" s="288"/>
      <c r="I33" s="288"/>
    </row>
    <row r="34" spans="1:9" x14ac:dyDescent="0.2">
      <c r="A34" s="72" t="s">
        <v>78</v>
      </c>
    </row>
    <row r="35" spans="1:9" x14ac:dyDescent="0.2">
      <c r="A35" s="72" t="s">
        <v>79</v>
      </c>
    </row>
    <row r="36" spans="1:9" x14ac:dyDescent="0.2">
      <c r="A36" s="72" t="s">
        <v>80</v>
      </c>
    </row>
    <row r="38" spans="1:9" ht="15" x14ac:dyDescent="0.25">
      <c r="A38" s="288" t="s">
        <v>81</v>
      </c>
      <c r="B38" s="288"/>
      <c r="C38" s="288"/>
      <c r="D38" s="288"/>
      <c r="E38" s="288"/>
      <c r="F38" s="288"/>
      <c r="G38" s="288"/>
      <c r="H38" s="288"/>
      <c r="I38" s="288"/>
    </row>
    <row r="39" spans="1:9" ht="15" x14ac:dyDescent="0.25">
      <c r="A39" s="72" t="s">
        <v>82</v>
      </c>
    </row>
    <row r="40" spans="1:9" x14ac:dyDescent="0.2">
      <c r="A40" s="72" t="s">
        <v>83</v>
      </c>
    </row>
    <row r="41" spans="1:9" ht="19.5" customHeight="1" x14ac:dyDescent="0.2">
      <c r="A41" s="72" t="s">
        <v>84</v>
      </c>
    </row>
    <row r="42" spans="1:9" x14ac:dyDescent="0.2">
      <c r="A42" s="72" t="s">
        <v>85</v>
      </c>
    </row>
    <row r="43" spans="1:9" x14ac:dyDescent="0.2">
      <c r="A43" s="72" t="s">
        <v>86</v>
      </c>
    </row>
    <row r="44" spans="1:9" x14ac:dyDescent="0.2">
      <c r="A44" s="72" t="s">
        <v>87</v>
      </c>
    </row>
    <row r="45" spans="1:9" x14ac:dyDescent="0.2">
      <c r="A45" s="72" t="s">
        <v>88</v>
      </c>
    </row>
    <row r="46" spans="1:9" ht="20.25" customHeight="1" x14ac:dyDescent="0.2">
      <c r="A46" s="72" t="s">
        <v>89</v>
      </c>
    </row>
    <row r="47" spans="1:9" x14ac:dyDescent="0.2">
      <c r="A47" s="72" t="s">
        <v>90</v>
      </c>
    </row>
    <row r="49" spans="1:9" ht="15" x14ac:dyDescent="0.25">
      <c r="A49" s="288" t="s">
        <v>91</v>
      </c>
      <c r="B49" s="288"/>
      <c r="C49" s="288"/>
      <c r="D49" s="288"/>
      <c r="E49" s="288"/>
      <c r="F49" s="288"/>
      <c r="G49" s="288"/>
      <c r="H49" s="288"/>
      <c r="I49" s="288"/>
    </row>
    <row r="51" spans="1:9" x14ac:dyDescent="0.2">
      <c r="A51" s="73" t="s">
        <v>92</v>
      </c>
      <c r="E51" s="72" t="s">
        <v>93</v>
      </c>
    </row>
    <row r="52" spans="1:9" x14ac:dyDescent="0.2">
      <c r="A52" s="73" t="s">
        <v>94</v>
      </c>
      <c r="E52" s="72" t="s">
        <v>95</v>
      </c>
    </row>
    <row r="53" spans="1:9" x14ac:dyDescent="0.2">
      <c r="A53" s="73" t="s">
        <v>96</v>
      </c>
      <c r="E53" s="72" t="s">
        <v>97</v>
      </c>
    </row>
    <row r="54" spans="1:9" x14ac:dyDescent="0.2">
      <c r="D54" s="72" t="s">
        <v>98</v>
      </c>
      <c r="E54" s="72" t="s">
        <v>99</v>
      </c>
    </row>
    <row r="55" spans="1:9" x14ac:dyDescent="0.2">
      <c r="A55" s="73" t="s">
        <v>100</v>
      </c>
      <c r="E55" s="72" t="s">
        <v>101</v>
      </c>
    </row>
    <row r="57" spans="1:9" x14ac:dyDescent="0.2">
      <c r="A57" s="73" t="s">
        <v>102</v>
      </c>
      <c r="E57" s="72" t="s">
        <v>103</v>
      </c>
    </row>
    <row r="59" spans="1:9" x14ac:dyDescent="0.2">
      <c r="A59" s="73" t="s">
        <v>104</v>
      </c>
      <c r="E59" s="72" t="s">
        <v>105</v>
      </c>
    </row>
    <row r="62" spans="1:9" x14ac:dyDescent="0.2">
      <c r="A62" s="72" t="s">
        <v>106</v>
      </c>
    </row>
    <row r="65" spans="1:1" x14ac:dyDescent="0.2">
      <c r="A65" s="72" t="s">
        <v>107</v>
      </c>
    </row>
  </sheetData>
  <mergeCells count="8">
    <mergeCell ref="A38:I38"/>
    <mergeCell ref="A49:I49"/>
    <mergeCell ref="A1:I1"/>
    <mergeCell ref="A3:I3"/>
    <mergeCell ref="A11:I11"/>
    <mergeCell ref="A13:I13"/>
    <mergeCell ref="A22:I22"/>
    <mergeCell ref="A33:I33"/>
  </mergeCells>
  <conditionalFormatting sqref="D11 D13">
    <cfRule type="cellIs" dxfId="2" priority="1" stopIfTrue="1" operator="equal">
      <formula>$G$5</formula>
    </cfRule>
    <cfRule type="cellIs" dxfId="1" priority="2" stopIfTrue="1" operator="between">
      <formula>$H$4</formula>
      <formula>$G$6-1</formula>
    </cfRule>
    <cfRule type="cellIs" dxfId="0" priority="3" stopIfTrue="1" operator="lessThan">
      <formula>$G$6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A5" workbookViewId="0">
      <selection activeCell="A27" sqref="A27"/>
    </sheetView>
  </sheetViews>
  <sheetFormatPr baseColWidth="10" defaultRowHeight="12.75" x14ac:dyDescent="0.2"/>
  <sheetData>
    <row r="1" spans="1:17" ht="15" x14ac:dyDescent="0.2">
      <c r="A1" s="291" t="s">
        <v>108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</row>
    <row r="2" spans="1:17" ht="15.75" x14ac:dyDescent="0.25">
      <c r="A2" s="74">
        <f>'[1]1. ASISTENCIA'!A5</f>
        <v>0</v>
      </c>
      <c r="B2" s="75"/>
      <c r="C2" s="75"/>
      <c r="D2" s="75"/>
      <c r="E2" s="75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15.75" x14ac:dyDescent="0.25">
      <c r="A3" s="74" t="str">
        <f>'[1]1. ASISTENCIA'!A6</f>
        <v xml:space="preserve">SEMINARIO: </v>
      </c>
      <c r="B3" s="75"/>
      <c r="C3" s="75"/>
      <c r="D3" s="75"/>
      <c r="E3" s="75"/>
      <c r="F3" s="76"/>
      <c r="G3" s="76"/>
      <c r="H3" s="76"/>
      <c r="I3" s="76"/>
      <c r="J3" s="76"/>
      <c r="K3" s="77"/>
      <c r="L3" s="76"/>
      <c r="M3" s="76"/>
      <c r="N3" s="76"/>
      <c r="O3" s="76"/>
      <c r="P3" s="76"/>
      <c r="Q3" s="76"/>
    </row>
    <row r="4" spans="1:17" ht="15.75" x14ac:dyDescent="0.25">
      <c r="A4" s="74" t="str">
        <f>'[1]1. ASISTENCIA'!A7</f>
        <v>FECHA DE REALIZACIÓN:  INICIO  ________ DE 200_      FINALIZO  ______ DE 200_</v>
      </c>
      <c r="B4" s="75"/>
      <c r="C4" s="75"/>
      <c r="D4" s="75"/>
      <c r="E4" s="75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7" ht="15.75" x14ac:dyDescent="0.25">
      <c r="A5" s="74" t="str">
        <f>'[1]1. ASISTENCIA'!A8</f>
        <v>INTENSIDAD TOTAL DEL CURSO  __  HORAS               SALÓN: _______  EDIFICIO:  ____  SALA ___ EDIFICIO: __</v>
      </c>
      <c r="B5" s="75"/>
      <c r="C5" s="75"/>
      <c r="D5" s="75"/>
      <c r="E5" s="75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ht="15.75" x14ac:dyDescent="0.25">
      <c r="A6" s="74" t="str">
        <f>'[1]1. ASISTENCIA'!A9</f>
        <v xml:space="preserve">CONFERENCISTA: </v>
      </c>
      <c r="B6" s="75"/>
      <c r="C6" s="75"/>
      <c r="D6" s="75"/>
      <c r="E6" s="75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ht="15.75" x14ac:dyDescent="0.25">
      <c r="A7" s="74" t="str">
        <f>'[1]1. ASISTENCIA'!A10</f>
        <v xml:space="preserve">ASISTENTE:  </v>
      </c>
      <c r="B7" s="75"/>
      <c r="C7" s="75"/>
      <c r="D7" s="75"/>
      <c r="E7" s="75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ht="16.5" thickBot="1" x14ac:dyDescent="0.3">
      <c r="A8" s="74"/>
      <c r="B8" s="75"/>
      <c r="C8" s="75"/>
      <c r="D8" s="75"/>
      <c r="E8" s="75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7" ht="17.25" thickTop="1" thickBot="1" x14ac:dyDescent="0.25">
      <c r="A9" s="78"/>
      <c r="B9" s="292" t="str">
        <f>'[1]1. ASISTENCIA'!A9</f>
        <v xml:space="preserve">CONFERENCISTA: </v>
      </c>
      <c r="C9" s="293"/>
      <c r="D9" s="293"/>
      <c r="E9" s="293"/>
      <c r="F9" s="293"/>
      <c r="G9" s="293"/>
      <c r="H9" s="294"/>
      <c r="I9" s="295" t="s">
        <v>109</v>
      </c>
      <c r="J9" s="296"/>
      <c r="K9" s="297"/>
      <c r="L9" s="295" t="s">
        <v>110</v>
      </c>
      <c r="M9" s="296"/>
      <c r="N9" s="296"/>
      <c r="O9" s="296"/>
      <c r="P9" s="297"/>
    </row>
    <row r="10" spans="1:17" ht="13.5" thickBot="1" x14ac:dyDescent="0.25">
      <c r="A10" s="79"/>
      <c r="B10" s="80">
        <v>1</v>
      </c>
      <c r="C10" s="81">
        <v>2</v>
      </c>
      <c r="D10" s="81">
        <v>3</v>
      </c>
      <c r="E10" s="81">
        <v>4</v>
      </c>
      <c r="F10" s="82">
        <v>5</v>
      </c>
      <c r="G10" s="82">
        <v>6</v>
      </c>
      <c r="H10" s="82">
        <v>7</v>
      </c>
      <c r="I10" s="83">
        <v>1</v>
      </c>
      <c r="J10" s="82">
        <v>2</v>
      </c>
      <c r="K10" s="84">
        <v>3</v>
      </c>
      <c r="L10" s="83" t="s">
        <v>111</v>
      </c>
      <c r="M10" s="85" t="s">
        <v>112</v>
      </c>
      <c r="N10" s="82">
        <v>2</v>
      </c>
      <c r="O10" s="82">
        <v>3</v>
      </c>
      <c r="P10" s="84">
        <v>4</v>
      </c>
    </row>
    <row r="11" spans="1:17" ht="13.5" thickTop="1" x14ac:dyDescent="0.2">
      <c r="A11" s="86">
        <v>1</v>
      </c>
      <c r="B11" s="87"/>
      <c r="C11" s="88"/>
      <c r="D11" s="88"/>
      <c r="E11" s="88"/>
      <c r="F11" s="88"/>
      <c r="G11" s="88"/>
      <c r="H11" s="88"/>
      <c r="I11" s="87"/>
      <c r="J11" s="88"/>
      <c r="K11" s="88"/>
      <c r="L11" s="87"/>
      <c r="M11" s="88"/>
      <c r="N11" s="88"/>
      <c r="O11" s="88"/>
      <c r="P11" s="89"/>
    </row>
    <row r="12" spans="1:17" ht="13.5" thickBot="1" x14ac:dyDescent="0.25">
      <c r="A12" s="90">
        <v>2</v>
      </c>
      <c r="B12" s="87"/>
      <c r="C12" s="88"/>
      <c r="D12" s="88"/>
      <c r="E12" s="88"/>
      <c r="F12" s="88"/>
      <c r="G12" s="88"/>
      <c r="H12" s="88"/>
      <c r="I12" s="87"/>
      <c r="J12" s="88"/>
      <c r="K12" s="88"/>
      <c r="L12" s="87"/>
      <c r="M12" s="88"/>
      <c r="N12" s="88"/>
      <c r="O12" s="88"/>
      <c r="P12" s="91"/>
    </row>
    <row r="13" spans="1:17" ht="13.5" thickTop="1" x14ac:dyDescent="0.2">
      <c r="A13" s="86">
        <v>3</v>
      </c>
      <c r="B13" s="87"/>
      <c r="C13" s="88"/>
      <c r="D13" s="88"/>
      <c r="E13" s="88"/>
      <c r="F13" s="88"/>
      <c r="G13" s="88"/>
      <c r="H13" s="88"/>
      <c r="I13" s="87"/>
      <c r="J13" s="88"/>
      <c r="K13" s="88"/>
      <c r="L13" s="87"/>
      <c r="M13" s="88"/>
      <c r="N13" s="88"/>
      <c r="O13" s="88"/>
      <c r="P13" s="91"/>
    </row>
    <row r="14" spans="1:17" ht="13.5" thickBot="1" x14ac:dyDescent="0.25">
      <c r="A14" s="90">
        <v>4</v>
      </c>
      <c r="B14" s="87"/>
      <c r="C14" s="88"/>
      <c r="D14" s="88"/>
      <c r="E14" s="88"/>
      <c r="F14" s="88"/>
      <c r="G14" s="88"/>
      <c r="H14" s="88"/>
      <c r="I14" s="87"/>
      <c r="J14" s="88"/>
      <c r="K14" s="88"/>
      <c r="L14" s="87"/>
      <c r="M14" s="88"/>
      <c r="N14" s="88"/>
      <c r="O14" s="88"/>
      <c r="P14" s="91"/>
    </row>
    <row r="15" spans="1:17" ht="13.5" thickTop="1" x14ac:dyDescent="0.2">
      <c r="A15" s="86">
        <v>5</v>
      </c>
      <c r="B15" s="87"/>
      <c r="C15" s="88"/>
      <c r="D15" s="88"/>
      <c r="E15" s="88"/>
      <c r="F15" s="88"/>
      <c r="G15" s="88"/>
      <c r="H15" s="88"/>
      <c r="I15" s="87"/>
      <c r="J15" s="88"/>
      <c r="K15" s="88"/>
      <c r="L15" s="87"/>
      <c r="M15" s="88"/>
      <c r="N15" s="88"/>
      <c r="O15" s="88"/>
      <c r="P15" s="91"/>
    </row>
    <row r="16" spans="1:17" ht="13.5" thickBot="1" x14ac:dyDescent="0.25">
      <c r="A16" s="90">
        <v>6</v>
      </c>
      <c r="B16" s="87"/>
      <c r="C16" s="88"/>
      <c r="D16" s="88"/>
      <c r="E16" s="88"/>
      <c r="F16" s="88"/>
      <c r="G16" s="88"/>
      <c r="H16" s="88"/>
      <c r="I16" s="87"/>
      <c r="J16" s="88"/>
      <c r="K16" s="88"/>
      <c r="L16" s="87"/>
      <c r="M16" s="88"/>
      <c r="N16" s="88"/>
      <c r="O16" s="88"/>
      <c r="P16" s="91"/>
    </row>
    <row r="17" spans="1:17" ht="13.5" thickTop="1" x14ac:dyDescent="0.2">
      <c r="A17" s="86">
        <v>7</v>
      </c>
      <c r="B17" s="87"/>
      <c r="C17" s="88"/>
      <c r="D17" s="88"/>
      <c r="E17" s="88"/>
      <c r="F17" s="88"/>
      <c r="G17" s="88"/>
      <c r="H17" s="88"/>
      <c r="I17" s="87"/>
      <c r="J17" s="88"/>
      <c r="K17" s="88"/>
      <c r="L17" s="87"/>
      <c r="M17" s="88"/>
      <c r="N17" s="88"/>
      <c r="O17" s="88"/>
      <c r="P17" s="91"/>
    </row>
    <row r="18" spans="1:17" ht="13.5" thickBot="1" x14ac:dyDescent="0.25">
      <c r="A18" s="90">
        <v>8</v>
      </c>
      <c r="B18" s="87"/>
      <c r="C18" s="88"/>
      <c r="D18" s="88"/>
      <c r="E18" s="88"/>
      <c r="F18" s="88"/>
      <c r="G18" s="88"/>
      <c r="H18" s="88"/>
      <c r="I18" s="87"/>
      <c r="J18" s="88"/>
      <c r="K18" s="88"/>
      <c r="L18" s="87"/>
      <c r="M18" s="88"/>
      <c r="N18" s="88"/>
      <c r="O18" s="88"/>
      <c r="P18" s="91"/>
    </row>
    <row r="19" spans="1:17" ht="13.5" thickTop="1" x14ac:dyDescent="0.2">
      <c r="A19" s="86">
        <v>9</v>
      </c>
      <c r="B19" s="87"/>
      <c r="C19" s="88"/>
      <c r="D19" s="88"/>
      <c r="E19" s="88"/>
      <c r="F19" s="88"/>
      <c r="G19" s="88"/>
      <c r="H19" s="88"/>
      <c r="I19" s="87"/>
      <c r="J19" s="88"/>
      <c r="K19" s="88"/>
      <c r="L19" s="87"/>
      <c r="M19" s="88"/>
      <c r="N19" s="88"/>
      <c r="O19" s="88"/>
      <c r="P19" s="91"/>
    </row>
    <row r="20" spans="1:17" ht="13.5" thickBot="1" x14ac:dyDescent="0.25">
      <c r="A20" s="90">
        <v>10</v>
      </c>
      <c r="B20" s="87"/>
      <c r="C20" s="88"/>
      <c r="D20" s="88"/>
      <c r="E20" s="88"/>
      <c r="F20" s="88"/>
      <c r="G20" s="88"/>
      <c r="H20" s="88"/>
      <c r="I20" s="87"/>
      <c r="J20" s="88"/>
      <c r="K20" s="88"/>
      <c r="L20" s="87"/>
      <c r="M20" s="88"/>
      <c r="N20" s="88"/>
      <c r="O20" s="88"/>
      <c r="P20" s="91"/>
    </row>
    <row r="21" spans="1:17" ht="13.5" thickTop="1" x14ac:dyDescent="0.2">
      <c r="A21" s="86">
        <v>11</v>
      </c>
      <c r="B21" s="87"/>
      <c r="C21" s="88"/>
      <c r="D21" s="88"/>
      <c r="E21" s="88"/>
      <c r="F21" s="88"/>
      <c r="G21" s="88"/>
      <c r="H21" s="88"/>
      <c r="I21" s="87"/>
      <c r="J21" s="88"/>
      <c r="K21" s="88"/>
      <c r="L21" s="87"/>
      <c r="M21" s="88"/>
      <c r="N21" s="88"/>
      <c r="O21" s="88"/>
      <c r="P21" s="91"/>
    </row>
    <row r="22" spans="1:17" x14ac:dyDescent="0.2">
      <c r="A22" s="90">
        <v>12</v>
      </c>
      <c r="B22" s="87"/>
      <c r="C22" s="88"/>
      <c r="D22" s="88"/>
      <c r="E22" s="88"/>
      <c r="F22" s="88"/>
      <c r="G22" s="88"/>
      <c r="H22" s="88"/>
      <c r="I22" s="87"/>
      <c r="J22" s="88"/>
      <c r="K22" s="88"/>
      <c r="L22" s="87"/>
      <c r="M22" s="88"/>
      <c r="N22" s="88"/>
      <c r="O22" s="88"/>
      <c r="P22" s="91"/>
    </row>
    <row r="23" spans="1:17" ht="16.5" thickBot="1" x14ac:dyDescent="0.3">
      <c r="A23" s="92"/>
      <c r="B23" s="93" t="e">
        <f t="shared" ref="B23:P23" si="0">SUM(B11:B22)/B25</f>
        <v>#DIV/0!</v>
      </c>
      <c r="C23" s="94" t="e">
        <f t="shared" si="0"/>
        <v>#DIV/0!</v>
      </c>
      <c r="D23" s="94" t="e">
        <f t="shared" si="0"/>
        <v>#DIV/0!</v>
      </c>
      <c r="E23" s="94" t="e">
        <f t="shared" si="0"/>
        <v>#DIV/0!</v>
      </c>
      <c r="F23" s="94" t="e">
        <f t="shared" si="0"/>
        <v>#DIV/0!</v>
      </c>
      <c r="G23" s="95" t="e">
        <f t="shared" si="0"/>
        <v>#DIV/0!</v>
      </c>
      <c r="H23" s="95" t="e">
        <f t="shared" si="0"/>
        <v>#DIV/0!</v>
      </c>
      <c r="I23" s="96" t="e">
        <f t="shared" si="0"/>
        <v>#DIV/0!</v>
      </c>
      <c r="J23" s="95" t="e">
        <f t="shared" si="0"/>
        <v>#DIV/0!</v>
      </c>
      <c r="K23" s="97" t="e">
        <f t="shared" si="0"/>
        <v>#DIV/0!</v>
      </c>
      <c r="L23" s="96" t="e">
        <f t="shared" si="0"/>
        <v>#DIV/0!</v>
      </c>
      <c r="M23" s="96" t="e">
        <f t="shared" si="0"/>
        <v>#DIV/0!</v>
      </c>
      <c r="N23" s="95" t="e">
        <f t="shared" si="0"/>
        <v>#DIV/0!</v>
      </c>
      <c r="O23" s="95" t="e">
        <f t="shared" si="0"/>
        <v>#DIV/0!</v>
      </c>
      <c r="P23" s="97" t="e">
        <f t="shared" si="0"/>
        <v>#DIV/0!</v>
      </c>
    </row>
    <row r="24" spans="1:17" ht="16.5" thickTop="1" x14ac:dyDescent="0.25">
      <c r="A24" s="75"/>
      <c r="B24" s="98" t="s">
        <v>113</v>
      </c>
      <c r="C24" s="99"/>
      <c r="D24" s="99"/>
      <c r="E24" s="99"/>
      <c r="F24" s="100"/>
      <c r="G24" s="100"/>
      <c r="H24" s="100"/>
      <c r="I24" s="100"/>
      <c r="J24" s="100"/>
      <c r="K24" s="100"/>
      <c r="L24" s="100"/>
      <c r="M24" s="100"/>
      <c r="N24" s="100"/>
      <c r="O24" s="101"/>
      <c r="P24" s="102"/>
      <c r="Q24" s="103"/>
    </row>
    <row r="25" spans="1:17" ht="16.5" thickBot="1" x14ac:dyDescent="0.3">
      <c r="A25" s="104"/>
      <c r="B25" s="105">
        <f t="shared" ref="B25:P25" si="1">COUNTA(B11:B22)</f>
        <v>0</v>
      </c>
      <c r="C25" s="106">
        <f t="shared" si="1"/>
        <v>0</v>
      </c>
      <c r="D25" s="106">
        <f t="shared" si="1"/>
        <v>0</v>
      </c>
      <c r="E25" s="106">
        <f t="shared" si="1"/>
        <v>0</v>
      </c>
      <c r="F25" s="107">
        <f t="shared" si="1"/>
        <v>0</v>
      </c>
      <c r="G25" s="107">
        <f t="shared" si="1"/>
        <v>0</v>
      </c>
      <c r="H25" s="107">
        <f t="shared" si="1"/>
        <v>0</v>
      </c>
      <c r="I25" s="107">
        <f t="shared" si="1"/>
        <v>0</v>
      </c>
      <c r="J25" s="107">
        <f t="shared" si="1"/>
        <v>0</v>
      </c>
      <c r="K25" s="107">
        <f t="shared" si="1"/>
        <v>0</v>
      </c>
      <c r="L25" s="107">
        <f t="shared" si="1"/>
        <v>0</v>
      </c>
      <c r="M25" s="107">
        <f t="shared" si="1"/>
        <v>0</v>
      </c>
      <c r="N25" s="107">
        <f t="shared" si="1"/>
        <v>0</v>
      </c>
      <c r="O25" s="108">
        <f t="shared" si="1"/>
        <v>0</v>
      </c>
      <c r="P25" s="109">
        <f t="shared" si="1"/>
        <v>0</v>
      </c>
    </row>
    <row r="26" spans="1:17" ht="13.5" thickTop="1" x14ac:dyDescent="0.2">
      <c r="A26" s="110"/>
      <c r="B26" s="111"/>
      <c r="C26" s="111"/>
      <c r="D26" s="111"/>
      <c r="E26" s="111"/>
      <c r="F26" s="112"/>
      <c r="G26" s="112"/>
      <c r="H26" s="112"/>
      <c r="I26" s="112"/>
      <c r="J26" s="112"/>
      <c r="K26" s="112"/>
      <c r="L26" s="112"/>
      <c r="M26" s="112"/>
      <c r="N26" s="112"/>
      <c r="O26" s="113"/>
    </row>
    <row r="27" spans="1:17" x14ac:dyDescent="0.2">
      <c r="A27" s="78" t="s">
        <v>114</v>
      </c>
      <c r="B27" s="114" t="e">
        <f>SUM(B23:H23)/7</f>
        <v>#DIV/0!</v>
      </c>
      <c r="C27" s="114"/>
      <c r="D27" s="114"/>
      <c r="E27" s="114"/>
      <c r="F27" s="115"/>
      <c r="G27" s="115"/>
      <c r="H27" s="115"/>
      <c r="I27" s="114" t="e">
        <f>SUM(I23:K23)/3</f>
        <v>#DIV/0!</v>
      </c>
      <c r="J27" s="115"/>
      <c r="K27" s="115"/>
      <c r="L27" s="114" t="e">
        <f>SUM(L23:P23)/5</f>
        <v>#DIV/0!</v>
      </c>
      <c r="M27" s="115"/>
      <c r="N27" s="116"/>
      <c r="O27" s="117"/>
      <c r="P27" s="117"/>
    </row>
    <row r="28" spans="1:17" x14ac:dyDescent="0.2">
      <c r="A28" s="78" t="s">
        <v>115</v>
      </c>
      <c r="B28" s="114" t="e">
        <f>SUM(B23:P23)/15</f>
        <v>#DIV/0!</v>
      </c>
      <c r="C28" s="114"/>
      <c r="D28" s="114"/>
      <c r="E28" s="114"/>
      <c r="F28" s="115"/>
      <c r="G28" s="115"/>
      <c r="H28" s="115"/>
      <c r="I28" s="115"/>
      <c r="J28" s="115"/>
      <c r="K28" s="115"/>
      <c r="L28" s="115"/>
      <c r="M28" s="115"/>
      <c r="N28" s="115"/>
      <c r="O28" s="116"/>
      <c r="P28" s="117"/>
      <c r="Q28" s="117"/>
    </row>
  </sheetData>
  <mergeCells count="4">
    <mergeCell ref="A1:Q1"/>
    <mergeCell ref="B9:H9"/>
    <mergeCell ref="I9:K9"/>
    <mergeCell ref="L9:P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104"/>
  <sheetViews>
    <sheetView topLeftCell="A68" workbookViewId="0">
      <selection activeCell="F74" sqref="F74"/>
    </sheetView>
  </sheetViews>
  <sheetFormatPr baseColWidth="10" defaultRowHeight="12.75" x14ac:dyDescent="0.2"/>
  <cols>
    <col min="2" max="2" width="41.28515625" customWidth="1"/>
  </cols>
  <sheetData>
    <row r="1" spans="1:5" ht="21.75" customHeight="1" x14ac:dyDescent="0.2">
      <c r="A1" s="118" t="s">
        <v>116</v>
      </c>
      <c r="B1" s="118"/>
      <c r="C1" s="119"/>
      <c r="D1" s="119"/>
      <c r="E1" s="119"/>
    </row>
    <row r="2" spans="1:5" ht="24.75" customHeight="1" x14ac:dyDescent="0.2">
      <c r="A2" s="120">
        <f>'[1]1. ASISTENCIA'!A5</f>
        <v>0</v>
      </c>
      <c r="B2" s="119"/>
      <c r="C2" s="119"/>
      <c r="D2" s="119"/>
      <c r="E2" s="119"/>
    </row>
    <row r="3" spans="1:5" ht="14.25" x14ac:dyDescent="0.2">
      <c r="A3" s="119" t="str">
        <f>'[1]1. ASISTENCIA'!A6</f>
        <v xml:space="preserve">SEMINARIO: </v>
      </c>
      <c r="B3" s="119"/>
      <c r="C3" s="119"/>
      <c r="D3" s="119"/>
      <c r="E3" s="119"/>
    </row>
    <row r="4" spans="1:5" ht="14.25" x14ac:dyDescent="0.2">
      <c r="A4" s="119" t="str">
        <f>'[1]1. ASISTENCIA'!A7</f>
        <v>FECHA DE REALIZACIÓN:  INICIO  ________ DE 200_      FINALIZO  ______ DE 200_</v>
      </c>
      <c r="B4" s="119"/>
      <c r="C4" s="119"/>
      <c r="D4" s="119"/>
      <c r="E4" s="119"/>
    </row>
    <row r="5" spans="1:5" ht="14.25" x14ac:dyDescent="0.2">
      <c r="A5" s="298" t="str">
        <f>'[1]1. ASISTENCIA'!A8</f>
        <v>INTENSIDAD TOTAL DEL CURSO  __  HORAS               SALÓN: _______  EDIFICIO:  ____  SALA ___ EDIFICIO: __</v>
      </c>
      <c r="B5" s="298"/>
      <c r="C5" s="298"/>
      <c r="D5" s="298"/>
      <c r="E5" s="119"/>
    </row>
    <row r="6" spans="1:5" ht="14.25" x14ac:dyDescent="0.2">
      <c r="A6" s="121" t="str">
        <f>'[1]1. ASISTENCIA'!A9</f>
        <v xml:space="preserve">CONFERENCISTA: </v>
      </c>
      <c r="B6" s="119"/>
      <c r="C6" s="119"/>
      <c r="D6" s="119"/>
      <c r="E6" s="119"/>
    </row>
    <row r="7" spans="1:5" ht="14.25" x14ac:dyDescent="0.2">
      <c r="A7" s="121" t="str">
        <f>'[1]1. ASISTENCIA'!A10</f>
        <v xml:space="preserve">ASISTENTE:  </v>
      </c>
      <c r="B7" s="119"/>
      <c r="C7" s="119"/>
      <c r="D7" s="119"/>
      <c r="E7" s="78"/>
    </row>
    <row r="8" spans="1:5" ht="14.25" x14ac:dyDescent="0.2">
      <c r="A8" s="119"/>
      <c r="B8" s="119"/>
      <c r="C8" s="119"/>
      <c r="D8" s="119"/>
      <c r="E8" s="78"/>
    </row>
    <row r="9" spans="1:5" ht="27.75" customHeight="1" x14ac:dyDescent="0.2">
      <c r="A9" s="299" t="s">
        <v>117</v>
      </c>
      <c r="B9" s="299"/>
      <c r="C9" s="299"/>
      <c r="D9" s="299"/>
      <c r="E9" s="78"/>
    </row>
    <row r="10" spans="1:5" s="123" customFormat="1" x14ac:dyDescent="0.2">
      <c r="A10" s="78"/>
      <c r="B10" s="78"/>
      <c r="C10" s="78"/>
      <c r="D10" s="78"/>
      <c r="E10" s="122"/>
    </row>
    <row r="11" spans="1:5" x14ac:dyDescent="0.2">
      <c r="A11" s="78"/>
      <c r="B11" s="78"/>
      <c r="C11" s="78"/>
      <c r="D11" s="78"/>
      <c r="E11" s="78"/>
    </row>
    <row r="12" spans="1:5" x14ac:dyDescent="0.2">
      <c r="A12" s="122" t="s">
        <v>118</v>
      </c>
      <c r="B12" s="122"/>
      <c r="C12" s="122" t="s">
        <v>119</v>
      </c>
      <c r="D12" s="124" t="s">
        <v>120</v>
      </c>
      <c r="E12" s="78"/>
    </row>
    <row r="13" spans="1:5" x14ac:dyDescent="0.2">
      <c r="A13" s="78" t="s">
        <v>121</v>
      </c>
      <c r="B13" s="78"/>
      <c r="C13" s="78" t="s">
        <v>122</v>
      </c>
      <c r="D13" s="104" t="s">
        <v>123</v>
      </c>
      <c r="E13" s="78">
        <v>5</v>
      </c>
    </row>
    <row r="14" spans="1:5" x14ac:dyDescent="0.2">
      <c r="A14" s="78" t="s">
        <v>124</v>
      </c>
      <c r="B14" s="78"/>
      <c r="C14" s="78" t="s">
        <v>125</v>
      </c>
      <c r="D14" s="104" t="s">
        <v>126</v>
      </c>
      <c r="E14" s="78">
        <v>4.5</v>
      </c>
    </row>
    <row r="15" spans="1:5" x14ac:dyDescent="0.2">
      <c r="A15" s="78" t="s">
        <v>127</v>
      </c>
      <c r="B15" s="78"/>
      <c r="C15" s="78" t="s">
        <v>128</v>
      </c>
      <c r="D15" s="104" t="s">
        <v>129</v>
      </c>
      <c r="E15" s="78">
        <v>3.9</v>
      </c>
    </row>
    <row r="16" spans="1:5" x14ac:dyDescent="0.2">
      <c r="A16" s="78" t="s">
        <v>130</v>
      </c>
      <c r="B16" s="78"/>
      <c r="C16" s="78" t="s">
        <v>131</v>
      </c>
      <c r="D16" s="104" t="s">
        <v>132</v>
      </c>
      <c r="E16" s="78">
        <v>3.5</v>
      </c>
    </row>
    <row r="17" spans="1:5" x14ac:dyDescent="0.2">
      <c r="A17" s="78" t="s">
        <v>133</v>
      </c>
      <c r="B17" s="78"/>
      <c r="C17" s="78" t="s">
        <v>134</v>
      </c>
      <c r="D17" s="104" t="s">
        <v>135</v>
      </c>
      <c r="E17">
        <v>1.9</v>
      </c>
    </row>
    <row r="18" spans="1:5" x14ac:dyDescent="0.2">
      <c r="A18" s="78"/>
      <c r="B18" s="78"/>
      <c r="C18" s="78"/>
      <c r="D18" s="78"/>
    </row>
    <row r="19" spans="1:5" ht="28.5" x14ac:dyDescent="0.2">
      <c r="B19" s="125" t="s">
        <v>136</v>
      </c>
      <c r="C19" s="126"/>
      <c r="D19" s="126"/>
    </row>
    <row r="20" spans="1:5" ht="25.5" x14ac:dyDescent="0.2">
      <c r="A20" s="127">
        <v>1</v>
      </c>
      <c r="B20" s="128" t="s">
        <v>137</v>
      </c>
      <c r="C20" s="126"/>
      <c r="D20" s="126"/>
    </row>
    <row r="21" spans="1:5" x14ac:dyDescent="0.2">
      <c r="A21" s="129"/>
      <c r="B21" s="130"/>
      <c r="C21" s="126" t="e">
        <f>IF(D21&lt;=$E$17,$A$17, IF(D21&lt;=$E$16,$A$16, IF(D21&lt;=$E$15,$A$15, IF(D21&lt;=$E$14,$A$14, $A$13))))</f>
        <v>#DIV/0!</v>
      </c>
      <c r="D21" s="131" t="e">
        <f>+'[1]2. EVALUACIONES'!B26</f>
        <v>#DIV/0!</v>
      </c>
    </row>
    <row r="22" spans="1:5" x14ac:dyDescent="0.2">
      <c r="A22" s="129"/>
      <c r="B22" s="130"/>
      <c r="C22" s="126"/>
      <c r="D22" s="126"/>
    </row>
    <row r="23" spans="1:5" x14ac:dyDescent="0.2">
      <c r="A23" s="127">
        <v>2</v>
      </c>
      <c r="B23" s="128" t="s">
        <v>138</v>
      </c>
      <c r="C23" s="126"/>
      <c r="D23" s="126"/>
    </row>
    <row r="24" spans="1:5" x14ac:dyDescent="0.2">
      <c r="A24" s="129"/>
      <c r="B24" s="130"/>
      <c r="C24" s="126" t="e">
        <f>IF(D24&lt;=$E$17,$A$17, IF(D24&lt;=$E$16,$A$16, IF(D24&lt;=$E$15,$A$15, IF(D24&lt;=$E$14,$A$14, $A$13))))</f>
        <v>#DIV/0!</v>
      </c>
      <c r="D24" s="131" t="e">
        <f>+'[1]2. EVALUACIONES'!C26</f>
        <v>#DIV/0!</v>
      </c>
    </row>
    <row r="25" spans="1:5" x14ac:dyDescent="0.2">
      <c r="A25" s="129"/>
      <c r="B25" s="130"/>
      <c r="C25" s="126"/>
      <c r="D25" s="131"/>
    </row>
    <row r="26" spans="1:5" x14ac:dyDescent="0.2">
      <c r="A26" s="127">
        <v>3</v>
      </c>
      <c r="B26" s="128" t="s">
        <v>139</v>
      </c>
      <c r="C26" s="126"/>
      <c r="D26" s="126"/>
    </row>
    <row r="27" spans="1:5" x14ac:dyDescent="0.2">
      <c r="A27" s="129"/>
      <c r="B27" s="130"/>
      <c r="C27" s="126" t="e">
        <f>IF(D27&lt;=$E$17,$A$17, IF(D27&lt;=$E$16,$A$16, IF(D27&lt;=$E$15,$A$15, IF(D27&lt;=$E$14,$A$14, $A$13))))</f>
        <v>#DIV/0!</v>
      </c>
      <c r="D27" s="131" t="e">
        <f>+'[1]2. EVALUACIONES'!D26</f>
        <v>#DIV/0!</v>
      </c>
    </row>
    <row r="28" spans="1:5" x14ac:dyDescent="0.2">
      <c r="A28" s="129"/>
      <c r="B28" s="130"/>
      <c r="C28" s="126"/>
      <c r="D28" s="131"/>
    </row>
    <row r="29" spans="1:5" x14ac:dyDescent="0.2">
      <c r="A29" s="127">
        <v>4</v>
      </c>
      <c r="B29" s="128" t="s">
        <v>140</v>
      </c>
      <c r="C29" s="126"/>
      <c r="D29" s="126"/>
    </row>
    <row r="30" spans="1:5" x14ac:dyDescent="0.2">
      <c r="A30" s="129"/>
      <c r="B30" s="130"/>
      <c r="C30" s="126" t="e">
        <f>IF(D30&lt;=$E$17,$A$17, IF(D30&lt;=$E$16,$A$16, IF(D30&lt;=$E$15,$A$15, IF(D30&lt;=$E$14,$A$14, $A$13))))</f>
        <v>#DIV/0!</v>
      </c>
      <c r="D30" s="131" t="e">
        <f>+'[1]2. EVALUACIONES'!E26</f>
        <v>#DIV/0!</v>
      </c>
    </row>
    <row r="31" spans="1:5" x14ac:dyDescent="0.2">
      <c r="A31" s="129"/>
      <c r="B31" s="130"/>
      <c r="C31" s="126"/>
      <c r="D31" s="131"/>
    </row>
    <row r="32" spans="1:5" x14ac:dyDescent="0.2">
      <c r="A32" s="129"/>
      <c r="B32" s="130"/>
      <c r="C32" s="126"/>
      <c r="D32" s="131"/>
    </row>
    <row r="33" spans="1:4" ht="25.5" x14ac:dyDescent="0.2">
      <c r="A33" s="127">
        <v>5</v>
      </c>
      <c r="B33" s="128" t="s">
        <v>141</v>
      </c>
      <c r="C33" s="126"/>
      <c r="D33" s="126"/>
    </row>
    <row r="34" spans="1:4" x14ac:dyDescent="0.2">
      <c r="A34" s="129"/>
      <c r="B34" s="130"/>
      <c r="C34" s="126" t="e">
        <f>IF(D34&lt;=$E$17,$A$17, IF(D34&lt;=$E$16,$A$16, IF(D34&lt;=$E$15,$A$15, IF(D34&lt;=$E$14,$A$14, $A$13))))</f>
        <v>#DIV/0!</v>
      </c>
      <c r="D34" s="131" t="e">
        <f>+'[1]2. EVALUACIONES'!G26</f>
        <v>#DIV/0!</v>
      </c>
    </row>
    <row r="35" spans="1:4" x14ac:dyDescent="0.2">
      <c r="A35" s="129"/>
      <c r="B35" s="130"/>
      <c r="C35" s="126"/>
      <c r="D35" s="131"/>
    </row>
    <row r="36" spans="1:4" x14ac:dyDescent="0.2">
      <c r="A36" s="129"/>
      <c r="B36" s="130"/>
      <c r="C36" s="126"/>
      <c r="D36" s="131"/>
    </row>
    <row r="37" spans="1:4" x14ac:dyDescent="0.2">
      <c r="A37" s="129"/>
      <c r="B37" s="132"/>
      <c r="C37" s="126"/>
      <c r="D37" s="131"/>
    </row>
    <row r="38" spans="1:4" ht="28.5" x14ac:dyDescent="0.2">
      <c r="A38" s="133" t="s">
        <v>142</v>
      </c>
      <c r="B38" s="134"/>
      <c r="C38" s="126"/>
      <c r="D38" s="126"/>
    </row>
    <row r="39" spans="1:4" ht="25.5" x14ac:dyDescent="0.2">
      <c r="A39" s="135">
        <v>1</v>
      </c>
      <c r="B39" s="128" t="s">
        <v>143</v>
      </c>
    </row>
    <row r="40" spans="1:4" x14ac:dyDescent="0.2">
      <c r="A40" s="136"/>
      <c r="B40" s="130"/>
      <c r="C40" s="126" t="e">
        <f>IF(D40&lt;=$E$17,$A$17, IF(D40&lt;=$E$16,$A$16, IF(D40&lt;=$E$15,$A$15, IF(D40&lt;=$E$14,$A$14, $A$13))))</f>
        <v>#DIV/0!</v>
      </c>
      <c r="D40" s="137" t="e">
        <f>+'[1]2. EVALUACIONES'!I26</f>
        <v>#DIV/0!</v>
      </c>
    </row>
    <row r="41" spans="1:4" x14ac:dyDescent="0.2">
      <c r="A41" s="138"/>
      <c r="B41" s="130"/>
    </row>
    <row r="42" spans="1:4" ht="25.5" x14ac:dyDescent="0.2">
      <c r="A42" s="135">
        <v>2</v>
      </c>
      <c r="B42" s="128" t="s">
        <v>144</v>
      </c>
    </row>
    <row r="43" spans="1:4" x14ac:dyDescent="0.2">
      <c r="A43" s="136"/>
      <c r="B43" s="130"/>
      <c r="C43" s="126" t="e">
        <f>IF(D43&lt;=$E$17,$A$17, IF(D43&lt;=$E$16,$A$16, IF(D43&lt;=$E$15,$A$15, IF(D43&lt;=$E$14,$A$14, $A$13))))</f>
        <v>#DIV/0!</v>
      </c>
      <c r="D43" s="137" t="e">
        <f>+'[1]2. EVALUACIONES'!J26</f>
        <v>#DIV/0!</v>
      </c>
    </row>
    <row r="44" spans="1:4" x14ac:dyDescent="0.2">
      <c r="A44" s="138"/>
      <c r="B44" s="130"/>
    </row>
    <row r="45" spans="1:4" x14ac:dyDescent="0.2">
      <c r="A45" s="135">
        <v>3</v>
      </c>
      <c r="B45" s="128" t="s">
        <v>145</v>
      </c>
    </row>
    <row r="46" spans="1:4" x14ac:dyDescent="0.2">
      <c r="A46" s="136"/>
      <c r="B46" s="130"/>
      <c r="C46" s="126" t="e">
        <f>IF(D46&lt;=$E$17,$A$17, IF(D46&lt;=$E$16,$A$16, IF(D46&lt;=$E$15,$A$15, IF(D46&lt;=$E$14,$A$14, $A$13))))</f>
        <v>#DIV/0!</v>
      </c>
      <c r="D46" s="137" t="e">
        <f>+'[1]2. EVALUACIONES'!K26</f>
        <v>#DIV/0!</v>
      </c>
    </row>
    <row r="47" spans="1:4" x14ac:dyDescent="0.2">
      <c r="A47" s="138"/>
      <c r="B47" s="132"/>
    </row>
    <row r="48" spans="1:4" ht="28.5" x14ac:dyDescent="0.2">
      <c r="A48" s="133" t="s">
        <v>146</v>
      </c>
      <c r="B48" s="139"/>
    </row>
    <row r="49" spans="1:67" ht="25.5" x14ac:dyDescent="0.2">
      <c r="A49" s="127" t="s">
        <v>111</v>
      </c>
      <c r="B49" s="128" t="s">
        <v>147</v>
      </c>
      <c r="C49" s="126"/>
      <c r="D49" s="126"/>
    </row>
    <row r="50" spans="1:67" x14ac:dyDescent="0.2">
      <c r="A50" s="129"/>
      <c r="B50" s="130"/>
      <c r="C50" s="126" t="e">
        <f>IF(D50&lt;=$E$17,$A$17, IF(D50&lt;=$E$16,$A$16, IF(D50&lt;=$E$15,$A$15, IF(D50&lt;=$E$14,$A$14, $A$13))))</f>
        <v>#DIV/0!</v>
      </c>
      <c r="D50" s="137" t="e">
        <f>+'[1]2. EVALUACIONES'!L26</f>
        <v>#DIV/0!</v>
      </c>
    </row>
    <row r="51" spans="1:67" x14ac:dyDescent="0.2">
      <c r="A51" s="129"/>
      <c r="B51" s="130"/>
      <c r="C51" s="126"/>
      <c r="D51" s="131"/>
    </row>
    <row r="52" spans="1:67" ht="25.5" x14ac:dyDescent="0.2">
      <c r="A52" s="135" t="s">
        <v>112</v>
      </c>
      <c r="B52" s="128" t="s">
        <v>148</v>
      </c>
    </row>
    <row r="53" spans="1:67" x14ac:dyDescent="0.2">
      <c r="A53" s="136"/>
      <c r="B53" s="130"/>
      <c r="C53" s="126" t="e">
        <f>IF(D53&lt;=$E$17,$A$17, IF(D53&lt;=$E$16,$A$16, IF(D53&lt;=$E$15,$A$15, IF(D53&lt;=$E$14,$A$14, $A$13))))</f>
        <v>#DIV/0!</v>
      </c>
      <c r="D53" s="137" t="e">
        <f>+'[1]2. EVALUACIONES'!M26</f>
        <v>#DIV/0!</v>
      </c>
    </row>
    <row r="54" spans="1:67" x14ac:dyDescent="0.2">
      <c r="A54" s="138"/>
      <c r="B54" s="130"/>
    </row>
    <row r="55" spans="1:67" x14ac:dyDescent="0.2">
      <c r="A55" s="127">
        <v>2</v>
      </c>
      <c r="B55" s="128" t="s">
        <v>149</v>
      </c>
      <c r="C55" s="126"/>
      <c r="D55" s="126"/>
    </row>
    <row r="56" spans="1:67" x14ac:dyDescent="0.2">
      <c r="A56" s="129"/>
      <c r="B56" s="130"/>
      <c r="C56" s="126" t="e">
        <f>IF(D56&lt;=$E$17,$A$17, IF(D56&lt;=$E$16,$A$16, IF(D56&lt;=$E$15,$A$15, IF(D56&lt;=$E$14,$A$14, $A$13))))</f>
        <v>#DIV/0!</v>
      </c>
      <c r="D56" s="131" t="e">
        <f>+'[1]2. EVALUACIONES'!N26</f>
        <v>#DIV/0!</v>
      </c>
    </row>
    <row r="57" spans="1:67" x14ac:dyDescent="0.2">
      <c r="A57" s="129"/>
      <c r="B57" s="130"/>
      <c r="C57" s="126"/>
      <c r="D57" s="131"/>
    </row>
    <row r="58" spans="1:67" x14ac:dyDescent="0.2">
      <c r="A58" s="135">
        <v>3</v>
      </c>
      <c r="B58" s="128" t="s">
        <v>150</v>
      </c>
    </row>
    <row r="59" spans="1:67" x14ac:dyDescent="0.2">
      <c r="A59" s="136"/>
      <c r="B59" s="130"/>
      <c r="C59" s="126" t="e">
        <f>IF(D59&lt;=$E$17,$A$17, IF(D59&lt;=$E$16,$A$16, IF(D59&lt;=$E$15,$A$15, IF(D59&lt;=$E$14,$A$14, $A$13))))</f>
        <v>#DIV/0!</v>
      </c>
      <c r="D59" s="137" t="e">
        <f>+'[1]2. EVALUACIONES'!O26</f>
        <v>#DIV/0!</v>
      </c>
    </row>
    <row r="60" spans="1:67" x14ac:dyDescent="0.2">
      <c r="A60" s="138"/>
      <c r="B60" s="130"/>
    </row>
    <row r="61" spans="1:67" x14ac:dyDescent="0.2">
      <c r="A61" s="127">
        <v>4</v>
      </c>
      <c r="B61" s="128" t="s">
        <v>151</v>
      </c>
      <c r="C61" s="126"/>
      <c r="D61" s="126"/>
      <c r="O61" s="197"/>
    </row>
    <row r="62" spans="1:67" x14ac:dyDescent="0.2">
      <c r="A62" s="129"/>
      <c r="B62" s="130"/>
      <c r="C62" s="126" t="e">
        <f>IF(D62&lt;=$E$17,$A$17, IF(D62&lt;=$E$16,$A$16, IF(D62&lt;=$E$15,$A$15, IF(D62&lt;=$E$14,$A$14, $A$13))))</f>
        <v>#DIV/0!</v>
      </c>
      <c r="D62" s="131" t="e">
        <f>+'[1]2. EVALUACIONES'!P26</f>
        <v>#DIV/0!</v>
      </c>
      <c r="O62" s="197"/>
    </row>
    <row r="63" spans="1:67" ht="38.25" x14ac:dyDescent="0.2">
      <c r="A63" s="190">
        <v>5</v>
      </c>
      <c r="B63" s="128" t="s">
        <v>204</v>
      </c>
      <c r="C63" s="206"/>
      <c r="D63" s="206"/>
      <c r="E63" s="210"/>
      <c r="F63" s="206"/>
      <c r="G63" s="213"/>
      <c r="H63" s="214"/>
      <c r="I63" s="213"/>
      <c r="J63" s="214"/>
      <c r="K63" s="213"/>
      <c r="L63" s="214"/>
      <c r="M63" s="215"/>
      <c r="N63" s="215"/>
      <c r="O63" s="208"/>
      <c r="P63" s="207"/>
      <c r="Q63" s="207"/>
      <c r="R63" s="207"/>
      <c r="S63" s="207"/>
      <c r="T63" s="207"/>
      <c r="U63" s="207"/>
      <c r="V63" s="207"/>
      <c r="W63" s="207"/>
      <c r="X63" s="207"/>
      <c r="Y63" s="207"/>
      <c r="Z63" s="207"/>
      <c r="AA63" s="207"/>
      <c r="AB63" s="207"/>
      <c r="AC63" s="207"/>
      <c r="AD63" s="207"/>
      <c r="AE63" s="207"/>
      <c r="AF63" s="207"/>
      <c r="AG63" s="207"/>
      <c r="AH63" s="207"/>
      <c r="AI63" s="207"/>
      <c r="AJ63" s="207"/>
      <c r="AK63" s="207"/>
      <c r="AL63" s="207"/>
      <c r="AM63" s="207"/>
      <c r="AN63" s="207"/>
      <c r="AO63" s="207"/>
      <c r="AP63" s="207"/>
      <c r="AQ63" s="207"/>
      <c r="AR63" s="207"/>
      <c r="AS63" s="207"/>
      <c r="AT63" s="207"/>
      <c r="AU63" s="207"/>
      <c r="AV63" s="207"/>
      <c r="AW63" s="207"/>
      <c r="AX63" s="207"/>
      <c r="AY63" s="207"/>
      <c r="AZ63" s="207"/>
      <c r="BA63" s="207"/>
      <c r="BB63" s="207"/>
      <c r="BC63" s="207"/>
      <c r="BD63" s="207"/>
      <c r="BE63" s="208"/>
      <c r="BF63" s="195"/>
      <c r="BG63" s="195"/>
      <c r="BH63" s="195"/>
      <c r="BI63" s="195"/>
      <c r="BJ63" s="195"/>
      <c r="BK63" s="195"/>
      <c r="BL63" s="195"/>
      <c r="BM63" s="195"/>
      <c r="BN63" s="195"/>
      <c r="BO63" s="196"/>
    </row>
    <row r="64" spans="1:67" x14ac:dyDescent="0.2">
      <c r="A64" s="191" t="s">
        <v>231</v>
      </c>
      <c r="B64" s="188" t="s">
        <v>228</v>
      </c>
      <c r="C64" s="217"/>
      <c r="D64" s="218"/>
      <c r="E64" s="186"/>
      <c r="F64" s="218"/>
      <c r="G64" s="30"/>
      <c r="H64" s="219"/>
      <c r="I64" s="30"/>
      <c r="J64" s="219"/>
      <c r="K64" s="30"/>
      <c r="L64" s="219"/>
      <c r="M64" s="220"/>
      <c r="N64" s="220"/>
      <c r="O64" s="197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4"/>
      <c r="AK64" s="194"/>
      <c r="AL64" s="194"/>
      <c r="AM64" s="194"/>
      <c r="AN64" s="194"/>
      <c r="AO64" s="194"/>
      <c r="AP64" s="194"/>
      <c r="AQ64" s="194"/>
      <c r="AR64" s="194"/>
      <c r="AS64" s="194"/>
      <c r="AT64" s="194"/>
      <c r="AU64" s="194"/>
      <c r="AV64" s="194"/>
      <c r="AW64" s="194"/>
      <c r="AX64" s="194"/>
      <c r="AY64" s="194"/>
      <c r="AZ64" s="194"/>
      <c r="BA64" s="194"/>
      <c r="BB64" s="194"/>
      <c r="BC64" s="194"/>
      <c r="BD64" s="194"/>
      <c r="BE64" s="194"/>
      <c r="BF64" s="194"/>
      <c r="BG64" s="194"/>
      <c r="BH64" s="194"/>
      <c r="BI64" s="194"/>
      <c r="BJ64" s="194"/>
      <c r="BK64" s="194"/>
      <c r="BL64" s="194"/>
      <c r="BM64" s="194"/>
      <c r="BN64" s="194"/>
      <c r="BO64" s="197"/>
    </row>
    <row r="65" spans="1:67" x14ac:dyDescent="0.2">
      <c r="A65" s="191" t="s">
        <v>232</v>
      </c>
      <c r="B65" s="188" t="s">
        <v>229</v>
      </c>
      <c r="C65" s="222"/>
      <c r="D65" s="206"/>
      <c r="E65" s="210"/>
      <c r="F65" s="206"/>
      <c r="G65" s="213"/>
      <c r="H65" s="214"/>
      <c r="I65" s="213"/>
      <c r="J65" s="214"/>
      <c r="K65" s="213"/>
      <c r="L65" s="214"/>
      <c r="M65" s="215"/>
      <c r="N65" s="215"/>
      <c r="O65" s="208"/>
      <c r="P65" s="207"/>
      <c r="Q65" s="207"/>
      <c r="R65" s="207"/>
      <c r="S65" s="207"/>
      <c r="T65" s="207"/>
      <c r="U65" s="207"/>
      <c r="V65" s="207"/>
      <c r="W65" s="207"/>
      <c r="X65" s="207"/>
      <c r="Y65" s="208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6"/>
      <c r="AK65" s="194"/>
      <c r="AL65" s="194"/>
      <c r="AM65" s="194"/>
      <c r="AN65" s="194"/>
      <c r="AO65" s="194"/>
      <c r="AP65" s="194"/>
      <c r="AQ65" s="194"/>
      <c r="AR65" s="194"/>
      <c r="AS65" s="194"/>
      <c r="AT65" s="194"/>
      <c r="AU65" s="194"/>
      <c r="AV65" s="194"/>
      <c r="AW65" s="194"/>
      <c r="AX65" s="194"/>
      <c r="AY65" s="194"/>
      <c r="AZ65" s="194"/>
      <c r="BA65" s="194"/>
      <c r="BB65" s="194"/>
      <c r="BC65" s="194"/>
      <c r="BD65" s="194"/>
      <c r="BE65" s="194"/>
      <c r="BF65" s="194"/>
      <c r="BG65" s="194"/>
      <c r="BH65" s="194"/>
      <c r="BI65" s="194"/>
      <c r="BJ65" s="194"/>
      <c r="BK65" s="194"/>
      <c r="BL65" s="194"/>
      <c r="BM65" s="194"/>
      <c r="BN65" s="194"/>
      <c r="BO65" s="197"/>
    </row>
    <row r="66" spans="1:67" ht="25.5" x14ac:dyDescent="0.2">
      <c r="A66" s="191" t="s">
        <v>233</v>
      </c>
      <c r="B66" s="188" t="s">
        <v>230</v>
      </c>
      <c r="C66" s="231"/>
      <c r="D66" s="225"/>
      <c r="E66" s="226"/>
      <c r="F66" s="225"/>
      <c r="G66" s="227"/>
      <c r="H66" s="228"/>
      <c r="I66" s="227"/>
      <c r="J66" s="228"/>
      <c r="K66" s="227"/>
      <c r="L66" s="228"/>
      <c r="M66" s="229"/>
      <c r="N66" s="229"/>
      <c r="O66" s="196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7"/>
      <c r="AK66" s="194"/>
      <c r="AL66" s="194"/>
      <c r="AM66" s="194"/>
      <c r="AN66" s="194"/>
      <c r="AO66" s="194"/>
      <c r="AP66" s="194"/>
      <c r="AQ66" s="194"/>
      <c r="AR66" s="194"/>
      <c r="AS66" s="194"/>
      <c r="AT66" s="194"/>
      <c r="AU66" s="194"/>
      <c r="AV66" s="194"/>
      <c r="AW66" s="194"/>
      <c r="AX66" s="194"/>
      <c r="AY66" s="194"/>
      <c r="AZ66" s="194"/>
      <c r="BA66" s="194"/>
      <c r="BB66" s="194"/>
      <c r="BC66" s="194"/>
      <c r="BD66" s="194"/>
      <c r="BE66" s="194"/>
      <c r="BF66" s="194"/>
      <c r="BG66" s="194"/>
      <c r="BH66" s="194"/>
      <c r="BI66" s="194"/>
      <c r="BJ66" s="194"/>
      <c r="BK66" s="194"/>
      <c r="BL66" s="194"/>
      <c r="BM66" s="194"/>
      <c r="BN66" s="194"/>
      <c r="BO66" s="197"/>
    </row>
    <row r="67" spans="1:67" x14ac:dyDescent="0.2">
      <c r="A67" s="191" t="s">
        <v>234</v>
      </c>
      <c r="B67" s="128" t="s">
        <v>227</v>
      </c>
      <c r="C67" s="222"/>
      <c r="D67" s="206"/>
      <c r="E67" s="230"/>
      <c r="F67" s="206"/>
      <c r="G67" s="213"/>
      <c r="H67" s="214"/>
      <c r="I67" s="213"/>
      <c r="J67" s="214"/>
      <c r="K67" s="213"/>
      <c r="L67" s="214"/>
      <c r="M67" s="215"/>
      <c r="N67" s="215"/>
      <c r="O67" s="208"/>
      <c r="P67" s="207"/>
      <c r="Q67" s="207"/>
      <c r="R67" s="207"/>
      <c r="S67" s="207"/>
      <c r="T67" s="207"/>
      <c r="U67" s="207"/>
      <c r="V67" s="207"/>
      <c r="W67" s="207"/>
      <c r="X67" s="207"/>
      <c r="Y67" s="207"/>
      <c r="Z67" s="207"/>
      <c r="AA67" s="207"/>
      <c r="AB67" s="207"/>
      <c r="AC67" s="207"/>
      <c r="AD67" s="207"/>
      <c r="AE67" s="207"/>
      <c r="AF67" s="207"/>
      <c r="AG67" s="207"/>
      <c r="AH67" s="207"/>
      <c r="AI67" s="207"/>
      <c r="AJ67" s="208"/>
      <c r="AK67" s="207"/>
      <c r="AL67" s="207"/>
      <c r="AM67" s="207"/>
      <c r="AN67" s="207"/>
      <c r="AO67" s="207"/>
      <c r="AP67" s="207"/>
      <c r="AQ67" s="207"/>
      <c r="AR67" s="207"/>
      <c r="AS67" s="207"/>
      <c r="AT67" s="207"/>
      <c r="AU67" s="207"/>
      <c r="AV67" s="207"/>
      <c r="AW67" s="208"/>
      <c r="AX67" s="194"/>
      <c r="AY67" s="194"/>
      <c r="AZ67" s="194"/>
      <c r="BA67" s="194"/>
      <c r="BB67" s="194"/>
      <c r="BC67" s="194"/>
      <c r="BD67" s="194"/>
      <c r="BE67" s="194"/>
      <c r="BF67" s="194"/>
      <c r="BG67" s="194"/>
      <c r="BH67" s="194"/>
      <c r="BI67" s="194"/>
      <c r="BJ67" s="194"/>
      <c r="BK67" s="194"/>
      <c r="BL67" s="194"/>
      <c r="BM67" s="194"/>
      <c r="BN67" s="194"/>
      <c r="BO67" s="197"/>
    </row>
    <row r="68" spans="1:67" x14ac:dyDescent="0.2">
      <c r="A68" s="129"/>
      <c r="B68" s="132"/>
      <c r="C68" s="223"/>
      <c r="D68" s="224"/>
      <c r="E68" s="203"/>
      <c r="F68" s="212"/>
      <c r="G68" s="203"/>
      <c r="H68" s="212"/>
      <c r="I68" s="203"/>
      <c r="J68" s="212"/>
      <c r="K68" s="203"/>
      <c r="L68" s="212"/>
      <c r="M68" s="204"/>
      <c r="N68" s="204"/>
      <c r="O68" s="204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4"/>
      <c r="AK68" s="194"/>
      <c r="AL68" s="194"/>
      <c r="AM68" s="194"/>
      <c r="AN68" s="194"/>
      <c r="AO68" s="194"/>
      <c r="AP68" s="194"/>
      <c r="AQ68" s="194"/>
      <c r="AR68" s="194"/>
      <c r="AS68" s="194"/>
      <c r="AT68" s="194"/>
      <c r="AU68" s="194"/>
      <c r="AV68" s="194"/>
      <c r="AW68" s="194"/>
      <c r="AX68" s="194"/>
      <c r="AY68" s="194"/>
      <c r="AZ68" s="194"/>
      <c r="BA68" s="194"/>
      <c r="BB68" s="194"/>
      <c r="BC68" s="194"/>
      <c r="BD68" s="194"/>
      <c r="BE68" s="194"/>
      <c r="BF68" s="194"/>
      <c r="BG68" s="194"/>
      <c r="BH68" s="194"/>
      <c r="BI68" s="194"/>
      <c r="BJ68" s="194"/>
      <c r="BK68" s="194"/>
      <c r="BL68" s="194"/>
      <c r="BM68" s="194"/>
      <c r="BN68" s="194"/>
      <c r="BO68" s="197"/>
    </row>
    <row r="69" spans="1:67" ht="15" customHeight="1" x14ac:dyDescent="0.2">
      <c r="A69" s="133" t="s">
        <v>152</v>
      </c>
      <c r="B69" s="139"/>
      <c r="C69" s="232"/>
      <c r="D69" s="232"/>
      <c r="E69" s="207"/>
      <c r="F69" s="232"/>
      <c r="G69" s="207"/>
      <c r="H69" s="232"/>
      <c r="I69" s="207"/>
      <c r="J69" s="232"/>
      <c r="K69" s="207"/>
      <c r="L69" s="232"/>
      <c r="M69" s="208"/>
      <c r="N69" s="208"/>
      <c r="O69" s="221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4"/>
      <c r="AK69" s="194"/>
      <c r="AL69" s="194"/>
      <c r="AM69" s="194"/>
      <c r="AN69" s="194"/>
      <c r="AO69" s="194"/>
      <c r="AP69" s="194"/>
      <c r="AQ69" s="194"/>
      <c r="AR69" s="194"/>
      <c r="AS69" s="194"/>
      <c r="AT69" s="194"/>
      <c r="AU69" s="194"/>
      <c r="AV69" s="194"/>
      <c r="AW69" s="194"/>
      <c r="AX69" s="194"/>
      <c r="AY69" s="194"/>
      <c r="AZ69" s="194"/>
      <c r="BA69" s="194"/>
      <c r="BB69" s="194"/>
      <c r="BC69" s="194"/>
      <c r="BD69" s="194"/>
      <c r="BE69" s="194"/>
      <c r="BF69" s="194"/>
      <c r="BG69" s="194"/>
      <c r="BH69" s="194"/>
      <c r="BI69" s="194"/>
      <c r="BJ69" s="194"/>
      <c r="BK69" s="194"/>
      <c r="BL69" s="194"/>
      <c r="BM69" s="194"/>
      <c r="BN69" s="194"/>
      <c r="BO69" s="197"/>
    </row>
    <row r="70" spans="1:67" ht="25.5" x14ac:dyDescent="0.2">
      <c r="A70" s="127">
        <v>1</v>
      </c>
      <c r="B70" s="128" t="s">
        <v>220</v>
      </c>
      <c r="C70" s="223"/>
      <c r="D70" s="223"/>
      <c r="E70" s="203"/>
      <c r="F70" s="212"/>
      <c r="G70" s="203"/>
      <c r="H70" s="212"/>
      <c r="I70" s="203"/>
      <c r="J70" s="212"/>
      <c r="K70" s="203"/>
      <c r="L70" s="212"/>
      <c r="M70" s="204"/>
      <c r="N70" s="204"/>
      <c r="O70" s="216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4"/>
      <c r="AL70" s="194"/>
      <c r="AM70" s="194"/>
      <c r="AN70" s="194"/>
      <c r="AO70" s="194"/>
      <c r="AP70" s="194"/>
      <c r="AQ70" s="194"/>
      <c r="AR70" s="194"/>
      <c r="AS70" s="194"/>
      <c r="AT70" s="194"/>
      <c r="AU70" s="194"/>
      <c r="AV70" s="194"/>
      <c r="AW70" s="194"/>
      <c r="AX70" s="194"/>
      <c r="AY70" s="194"/>
      <c r="AZ70" s="194"/>
      <c r="BA70" s="194"/>
      <c r="BB70" s="194"/>
      <c r="BC70" s="194"/>
      <c r="BD70" s="194"/>
      <c r="BE70" s="194"/>
      <c r="BF70" s="194"/>
      <c r="BG70" s="194"/>
      <c r="BH70" s="194"/>
      <c r="BI70" s="194"/>
      <c r="BJ70" s="194"/>
      <c r="BK70" s="194"/>
      <c r="BL70" s="194"/>
      <c r="BM70" s="194"/>
      <c r="BN70" s="194"/>
      <c r="BO70" s="197"/>
    </row>
    <row r="71" spans="1:67" x14ac:dyDescent="0.2">
      <c r="A71" s="129"/>
      <c r="B71" s="130"/>
      <c r="C71" s="205"/>
      <c r="D71" s="209"/>
      <c r="E71" s="194"/>
      <c r="F71" s="211"/>
      <c r="G71" s="194"/>
      <c r="H71" s="211"/>
      <c r="I71" s="194"/>
      <c r="J71" s="211"/>
      <c r="K71" s="194"/>
      <c r="L71" s="212"/>
      <c r="M71" s="204"/>
      <c r="N71" s="194"/>
      <c r="O71" s="197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4"/>
      <c r="AK71" s="194"/>
      <c r="AL71" s="194"/>
      <c r="AM71" s="194"/>
      <c r="AN71" s="194"/>
      <c r="AO71" s="194"/>
      <c r="AP71" s="194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4"/>
      <c r="BC71" s="194"/>
      <c r="BD71" s="194"/>
      <c r="BE71" s="194"/>
      <c r="BF71" s="194"/>
      <c r="BG71" s="194"/>
      <c r="BH71" s="194"/>
      <c r="BI71" s="194"/>
      <c r="BJ71" s="194"/>
      <c r="BK71" s="194"/>
      <c r="BL71" s="194"/>
      <c r="BM71" s="194"/>
      <c r="BN71" s="194"/>
      <c r="BO71" s="197"/>
    </row>
    <row r="72" spans="1:67" x14ac:dyDescent="0.2">
      <c r="A72" s="129"/>
      <c r="B72" s="130"/>
      <c r="C72" s="205"/>
      <c r="D72" s="193"/>
      <c r="E72" s="194"/>
      <c r="F72" s="211"/>
      <c r="G72" s="194"/>
      <c r="H72" s="211"/>
      <c r="I72" s="194"/>
      <c r="J72" s="212"/>
      <c r="K72" s="194"/>
      <c r="L72" s="194"/>
      <c r="M72" s="194"/>
      <c r="N72" s="194"/>
      <c r="O72" s="197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94"/>
      <c r="AK72" s="194"/>
      <c r="AL72" s="194"/>
      <c r="AM72" s="194"/>
      <c r="AN72" s="194"/>
      <c r="AO72" s="194"/>
      <c r="AP72" s="194"/>
      <c r="AQ72" s="194"/>
      <c r="AR72" s="194"/>
      <c r="AS72" s="194"/>
      <c r="AT72" s="194"/>
      <c r="AU72" s="194"/>
      <c r="AV72" s="194"/>
      <c r="AW72" s="194"/>
      <c r="AX72" s="194"/>
      <c r="AY72" s="194"/>
      <c r="AZ72" s="194"/>
      <c r="BA72" s="194"/>
      <c r="BB72" s="194"/>
      <c r="BC72" s="194"/>
      <c r="BD72" s="194"/>
      <c r="BE72" s="194"/>
      <c r="BF72" s="194"/>
      <c r="BG72" s="194"/>
      <c r="BH72" s="194"/>
      <c r="BI72" s="194"/>
      <c r="BJ72" s="194"/>
      <c r="BK72" s="194"/>
      <c r="BL72" s="194"/>
      <c r="BM72" s="194"/>
      <c r="BN72" s="194"/>
      <c r="BO72" s="197"/>
    </row>
    <row r="73" spans="1:67" x14ac:dyDescent="0.2">
      <c r="A73" s="135">
        <v>2</v>
      </c>
      <c r="B73" s="300" t="s">
        <v>221</v>
      </c>
      <c r="C73" s="200"/>
      <c r="D73" s="194"/>
      <c r="E73" s="194"/>
      <c r="F73" s="212"/>
      <c r="G73" s="194"/>
      <c r="H73" s="211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  <c r="AJ73" s="194"/>
      <c r="AK73" s="194"/>
      <c r="AL73" s="194"/>
      <c r="AM73" s="194"/>
      <c r="AN73" s="194"/>
      <c r="AO73" s="194"/>
      <c r="AP73" s="194"/>
      <c r="AQ73" s="194"/>
      <c r="AR73" s="194"/>
      <c r="AS73" s="194"/>
      <c r="AT73" s="194"/>
      <c r="AU73" s="194"/>
      <c r="AV73" s="194"/>
      <c r="AW73" s="194"/>
      <c r="AX73" s="194"/>
      <c r="AY73" s="194"/>
      <c r="AZ73" s="194"/>
      <c r="BA73" s="194"/>
      <c r="BB73" s="194"/>
      <c r="BC73" s="194"/>
      <c r="BD73" s="194"/>
      <c r="BE73" s="194"/>
      <c r="BF73" s="194"/>
      <c r="BG73" s="194"/>
      <c r="BH73" s="194"/>
      <c r="BI73" s="194"/>
      <c r="BJ73" s="194"/>
      <c r="BK73" s="194"/>
      <c r="BL73" s="194"/>
      <c r="BM73" s="194"/>
      <c r="BN73" s="194"/>
      <c r="BO73" s="197"/>
    </row>
    <row r="74" spans="1:67" x14ac:dyDescent="0.2">
      <c r="A74" s="136"/>
      <c r="B74" s="300"/>
      <c r="C74" s="200"/>
      <c r="D74" s="199"/>
      <c r="E74" s="194"/>
      <c r="F74" s="194"/>
      <c r="G74" s="194"/>
      <c r="H74" s="211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194"/>
      <c r="AK74" s="194"/>
      <c r="AL74" s="194"/>
      <c r="AM74" s="194"/>
      <c r="AN74" s="194"/>
      <c r="AO74" s="194"/>
      <c r="AP74" s="194"/>
      <c r="AQ74" s="194"/>
      <c r="AR74" s="194"/>
      <c r="AS74" s="194"/>
      <c r="AT74" s="194"/>
      <c r="AU74" s="194"/>
      <c r="AV74" s="194"/>
      <c r="AW74" s="194"/>
      <c r="AX74" s="194"/>
      <c r="AY74" s="194"/>
      <c r="AZ74" s="194"/>
      <c r="BA74" s="194"/>
      <c r="BB74" s="194"/>
      <c r="BC74" s="194"/>
      <c r="BD74" s="194"/>
      <c r="BE74" s="194"/>
      <c r="BF74" s="194"/>
      <c r="BG74" s="194"/>
      <c r="BH74" s="194"/>
      <c r="BI74" s="194"/>
      <c r="BJ74" s="194"/>
      <c r="BK74" s="194"/>
      <c r="BL74" s="194"/>
      <c r="BM74" s="194"/>
      <c r="BN74" s="194"/>
      <c r="BO74" s="197"/>
    </row>
    <row r="75" spans="1:67" x14ac:dyDescent="0.2">
      <c r="A75" s="138"/>
      <c r="B75" s="130"/>
      <c r="C75" s="200"/>
      <c r="D75" s="194"/>
      <c r="E75" s="194"/>
      <c r="F75" s="194"/>
      <c r="G75" s="194"/>
      <c r="H75" s="211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194"/>
      <c r="AL75" s="194"/>
      <c r="AM75" s="194"/>
      <c r="AN75" s="194"/>
      <c r="AO75" s="194"/>
      <c r="AP75" s="194"/>
      <c r="AQ75" s="194"/>
      <c r="AR75" s="194"/>
      <c r="AS75" s="194"/>
      <c r="AT75" s="194"/>
      <c r="AU75" s="194"/>
      <c r="AV75" s="194"/>
      <c r="AW75" s="194"/>
      <c r="AX75" s="194"/>
      <c r="AY75" s="194"/>
      <c r="AZ75" s="194"/>
      <c r="BA75" s="194"/>
      <c r="BB75" s="194"/>
      <c r="BC75" s="194"/>
      <c r="BD75" s="194"/>
      <c r="BE75" s="194"/>
      <c r="BF75" s="194"/>
      <c r="BG75" s="194"/>
      <c r="BH75" s="194"/>
      <c r="BI75" s="194"/>
      <c r="BJ75" s="194"/>
      <c r="BK75" s="194"/>
      <c r="BL75" s="194"/>
      <c r="BM75" s="194"/>
      <c r="BN75" s="194"/>
      <c r="BO75" s="197"/>
    </row>
    <row r="76" spans="1:67" ht="51" x14ac:dyDescent="0.2">
      <c r="A76" s="127">
        <v>3</v>
      </c>
      <c r="B76" s="188" t="s">
        <v>222</v>
      </c>
      <c r="C76" s="198"/>
      <c r="D76" s="192"/>
      <c r="E76" s="194"/>
      <c r="F76" s="194"/>
      <c r="G76" s="194"/>
      <c r="H76" s="212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4"/>
      <c r="AK76" s="194"/>
      <c r="AL76" s="194"/>
      <c r="AM76" s="194"/>
      <c r="AN76" s="194"/>
      <c r="AO76" s="194"/>
      <c r="AP76" s="194"/>
      <c r="AQ76" s="194"/>
      <c r="AR76" s="194"/>
      <c r="AS76" s="194"/>
      <c r="AT76" s="194"/>
      <c r="AU76" s="194"/>
      <c r="AV76" s="194"/>
      <c r="AW76" s="194"/>
      <c r="AX76" s="194"/>
      <c r="AY76" s="194"/>
      <c r="AZ76" s="194"/>
      <c r="BA76" s="194"/>
      <c r="BB76" s="194"/>
      <c r="BC76" s="194"/>
      <c r="BD76" s="194"/>
      <c r="BE76" s="194"/>
      <c r="BF76" s="194"/>
      <c r="BG76" s="194"/>
      <c r="BH76" s="194"/>
      <c r="BI76" s="194"/>
      <c r="BJ76" s="194"/>
      <c r="BK76" s="194"/>
      <c r="BL76" s="194"/>
      <c r="BM76" s="194"/>
      <c r="BN76" s="194"/>
      <c r="BO76" s="197"/>
    </row>
    <row r="77" spans="1:67" x14ac:dyDescent="0.2">
      <c r="A77" s="129"/>
      <c r="B77" s="130"/>
      <c r="C77" s="198"/>
      <c r="D77" s="193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4"/>
      <c r="AK77" s="194"/>
      <c r="AL77" s="194"/>
      <c r="AM77" s="194"/>
      <c r="AN77" s="194"/>
      <c r="AO77" s="194"/>
      <c r="AP77" s="194"/>
      <c r="AQ77" s="194"/>
      <c r="AR77" s="194"/>
      <c r="AS77" s="194"/>
      <c r="AT77" s="194"/>
      <c r="AU77" s="194"/>
      <c r="AV77" s="194"/>
      <c r="AW77" s="194"/>
      <c r="AX77" s="194"/>
      <c r="AY77" s="194"/>
      <c r="AZ77" s="194"/>
      <c r="BA77" s="194"/>
      <c r="BB77" s="194"/>
      <c r="BC77" s="194"/>
      <c r="BD77" s="194"/>
      <c r="BE77" s="194"/>
      <c r="BF77" s="194"/>
      <c r="BG77" s="194"/>
      <c r="BH77" s="194"/>
      <c r="BI77" s="194"/>
      <c r="BJ77" s="194"/>
      <c r="BK77" s="194"/>
      <c r="BL77" s="194"/>
      <c r="BM77" s="194"/>
      <c r="BN77" s="194"/>
      <c r="BO77" s="197"/>
    </row>
    <row r="78" spans="1:67" x14ac:dyDescent="0.2">
      <c r="A78" s="129"/>
      <c r="B78" s="130"/>
      <c r="C78" s="198"/>
      <c r="D78" s="193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4"/>
      <c r="AJ78" s="194"/>
      <c r="AK78" s="194"/>
      <c r="AL78" s="194"/>
      <c r="AM78" s="194"/>
      <c r="AN78" s="194"/>
      <c r="AO78" s="194"/>
      <c r="AP78" s="194"/>
      <c r="AQ78" s="194"/>
      <c r="AR78" s="194"/>
      <c r="AS78" s="194"/>
      <c r="AT78" s="194"/>
      <c r="AU78" s="194"/>
      <c r="AV78" s="194"/>
      <c r="AW78" s="194"/>
      <c r="AX78" s="194"/>
      <c r="AY78" s="194"/>
      <c r="AZ78" s="194"/>
      <c r="BA78" s="194"/>
      <c r="BB78" s="194"/>
      <c r="BC78" s="194"/>
      <c r="BD78" s="194"/>
      <c r="BE78" s="194"/>
      <c r="BF78" s="194"/>
      <c r="BG78" s="194"/>
      <c r="BH78" s="194"/>
      <c r="BI78" s="194"/>
      <c r="BJ78" s="194"/>
      <c r="BK78" s="194"/>
      <c r="BL78" s="194"/>
      <c r="BM78" s="194"/>
      <c r="BN78" s="194"/>
      <c r="BO78" s="197"/>
    </row>
    <row r="79" spans="1:67" ht="25.5" x14ac:dyDescent="0.2">
      <c r="A79" s="135">
        <v>4</v>
      </c>
      <c r="B79" s="188" t="s">
        <v>223</v>
      </c>
      <c r="C79" s="200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4"/>
      <c r="AI79" s="194"/>
      <c r="AJ79" s="194"/>
      <c r="AK79" s="194"/>
      <c r="AL79" s="194"/>
      <c r="AM79" s="194"/>
      <c r="AN79" s="194"/>
      <c r="AO79" s="194"/>
      <c r="AP79" s="194"/>
      <c r="AQ79" s="194"/>
      <c r="AR79" s="194"/>
      <c r="AS79" s="194"/>
      <c r="AT79" s="194"/>
      <c r="AU79" s="194"/>
      <c r="AV79" s="194"/>
      <c r="AW79" s="194"/>
      <c r="AX79" s="194"/>
      <c r="AY79" s="194"/>
      <c r="AZ79" s="194"/>
      <c r="BA79" s="194"/>
      <c r="BB79" s="194"/>
      <c r="BC79" s="194"/>
      <c r="BD79" s="194"/>
      <c r="BE79" s="194"/>
      <c r="BF79" s="194"/>
      <c r="BG79" s="194"/>
      <c r="BH79" s="194"/>
      <c r="BI79" s="194"/>
      <c r="BJ79" s="194"/>
      <c r="BK79" s="194"/>
      <c r="BL79" s="194"/>
      <c r="BM79" s="194"/>
      <c r="BN79" s="194"/>
      <c r="BO79" s="197"/>
    </row>
    <row r="80" spans="1:67" x14ac:dyDescent="0.2">
      <c r="A80" s="136"/>
      <c r="B80" s="130"/>
      <c r="C80" s="200"/>
      <c r="D80" s="199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4"/>
      <c r="AN80" s="194"/>
      <c r="AO80" s="194"/>
      <c r="AP80" s="194"/>
      <c r="AQ80" s="194"/>
      <c r="AR80" s="194"/>
      <c r="AS80" s="194"/>
      <c r="AT80" s="194"/>
      <c r="AU80" s="194"/>
      <c r="AV80" s="194"/>
      <c r="AW80" s="194"/>
      <c r="AX80" s="194"/>
      <c r="AY80" s="194"/>
      <c r="AZ80" s="194"/>
      <c r="BA80" s="194"/>
      <c r="BB80" s="194"/>
      <c r="BC80" s="194"/>
      <c r="BD80" s="194"/>
      <c r="BE80" s="194"/>
      <c r="BF80" s="194"/>
      <c r="BG80" s="194"/>
      <c r="BH80" s="194"/>
      <c r="BI80" s="194"/>
      <c r="BJ80" s="194"/>
      <c r="BK80" s="194"/>
      <c r="BL80" s="194"/>
      <c r="BM80" s="194"/>
      <c r="BN80" s="194"/>
      <c r="BO80" s="197"/>
    </row>
    <row r="81" spans="1:67" ht="15.75" x14ac:dyDescent="0.2">
      <c r="B81" s="189" t="s">
        <v>153</v>
      </c>
      <c r="C81" s="200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4"/>
      <c r="AK81" s="194"/>
      <c r="AL81" s="194"/>
      <c r="AM81" s="194"/>
      <c r="AN81" s="194"/>
      <c r="AO81" s="194"/>
      <c r="AP81" s="194"/>
      <c r="AQ81" s="194"/>
      <c r="AR81" s="194"/>
      <c r="AS81" s="194"/>
      <c r="AT81" s="194"/>
      <c r="AU81" s="194"/>
      <c r="AV81" s="194"/>
      <c r="AW81" s="194"/>
      <c r="AX81" s="194"/>
      <c r="AY81" s="194"/>
      <c r="AZ81" s="194"/>
      <c r="BA81" s="194"/>
      <c r="BB81" s="194"/>
      <c r="BC81" s="194"/>
      <c r="BD81" s="194"/>
      <c r="BE81" s="194"/>
      <c r="BF81" s="194"/>
      <c r="BG81" s="194"/>
      <c r="BH81" s="194"/>
      <c r="BI81" s="194"/>
      <c r="BJ81" s="194"/>
      <c r="BK81" s="194"/>
      <c r="BL81" s="194"/>
      <c r="BM81" s="194"/>
      <c r="BN81" s="194"/>
      <c r="BO81" s="197"/>
    </row>
    <row r="82" spans="1:67" ht="15.75" x14ac:dyDescent="0.2">
      <c r="B82" s="189" t="s">
        <v>154</v>
      </c>
      <c r="C82" s="201" t="s">
        <v>224</v>
      </c>
      <c r="D82" s="194"/>
      <c r="E82" s="194"/>
      <c r="F82" s="194"/>
      <c r="G82" s="194"/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194"/>
      <c r="AK82" s="194"/>
      <c r="AL82" s="194"/>
      <c r="AM82" s="194"/>
      <c r="AN82" s="194"/>
      <c r="AO82" s="194"/>
      <c r="AP82" s="194"/>
      <c r="AQ82" s="194"/>
      <c r="AR82" s="194"/>
      <c r="AS82" s="194"/>
      <c r="AT82" s="194"/>
      <c r="AU82" s="194"/>
      <c r="AV82" s="194"/>
      <c r="AW82" s="194"/>
      <c r="AX82" s="194"/>
      <c r="AY82" s="194"/>
      <c r="AZ82" s="194"/>
      <c r="BA82" s="194"/>
      <c r="BB82" s="194"/>
      <c r="BC82" s="194"/>
      <c r="BD82" s="194"/>
      <c r="BE82" s="194"/>
      <c r="BF82" s="194"/>
      <c r="BG82" s="194"/>
      <c r="BH82" s="194"/>
      <c r="BI82" s="194"/>
      <c r="BJ82" s="194"/>
      <c r="BK82" s="194"/>
      <c r="BL82" s="194"/>
      <c r="BM82" s="194"/>
      <c r="BN82" s="194"/>
      <c r="BO82" s="197"/>
    </row>
    <row r="83" spans="1:67" ht="15.75" x14ac:dyDescent="0.25">
      <c r="A83" s="140"/>
      <c r="B83" s="141"/>
      <c r="C83" s="200"/>
      <c r="D83" s="194"/>
      <c r="E83" s="194"/>
      <c r="F83" s="194"/>
      <c r="G83" s="194"/>
      <c r="H83" s="194"/>
      <c r="I83" s="194"/>
      <c r="J83" s="194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  <c r="AJ83" s="194"/>
      <c r="AK83" s="194"/>
      <c r="AL83" s="194"/>
      <c r="AM83" s="194"/>
      <c r="AN83" s="194"/>
      <c r="AO83" s="194"/>
      <c r="AP83" s="194"/>
      <c r="AQ83" s="194"/>
      <c r="AR83" s="194"/>
      <c r="AS83" s="194"/>
      <c r="AT83" s="194"/>
      <c r="AU83" s="194"/>
      <c r="AV83" s="194"/>
      <c r="AW83" s="194"/>
      <c r="AX83" s="194"/>
      <c r="AY83" s="194"/>
      <c r="AZ83" s="194"/>
      <c r="BA83" s="194"/>
      <c r="BB83" s="194"/>
      <c r="BC83" s="194"/>
      <c r="BD83" s="194"/>
      <c r="BE83" s="194"/>
      <c r="BF83" s="194"/>
      <c r="BG83" s="194"/>
      <c r="BH83" s="194"/>
      <c r="BI83" s="194"/>
      <c r="BJ83" s="194"/>
      <c r="BK83" s="194"/>
      <c r="BL83" s="194"/>
      <c r="BM83" s="194"/>
      <c r="BN83" s="194"/>
      <c r="BO83" s="197"/>
    </row>
    <row r="84" spans="1:67" x14ac:dyDescent="0.2">
      <c r="A84" s="135">
        <v>5</v>
      </c>
      <c r="B84" s="188" t="s">
        <v>225</v>
      </c>
      <c r="C84" s="201" t="s">
        <v>226</v>
      </c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  <c r="AL84" s="194"/>
      <c r="AM84" s="194"/>
      <c r="AN84" s="194"/>
      <c r="AO84" s="194"/>
      <c r="AP84" s="194"/>
      <c r="AQ84" s="194"/>
      <c r="AR84" s="194"/>
      <c r="AS84" s="194"/>
      <c r="AT84" s="194"/>
      <c r="AU84" s="194"/>
      <c r="AV84" s="194"/>
      <c r="AW84" s="194"/>
      <c r="AX84" s="194"/>
      <c r="AY84" s="194"/>
      <c r="AZ84" s="194"/>
      <c r="BA84" s="194"/>
      <c r="BB84" s="194"/>
      <c r="BC84" s="194"/>
      <c r="BD84" s="194"/>
      <c r="BE84" s="194"/>
      <c r="BF84" s="194"/>
      <c r="BG84" s="194"/>
      <c r="BH84" s="194"/>
      <c r="BI84" s="194"/>
      <c r="BJ84" s="194"/>
      <c r="BK84" s="194"/>
      <c r="BL84" s="194"/>
      <c r="BM84" s="194"/>
      <c r="BN84" s="194"/>
      <c r="BO84" s="197"/>
    </row>
    <row r="85" spans="1:67" ht="24.75" customHeight="1" x14ac:dyDescent="0.25">
      <c r="A85" s="140"/>
      <c r="B85" s="141"/>
      <c r="C85" s="200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194"/>
      <c r="AT85" s="194"/>
      <c r="AU85" s="194"/>
      <c r="AV85" s="194"/>
      <c r="AW85" s="194"/>
      <c r="AX85" s="194"/>
      <c r="AY85" s="194"/>
      <c r="AZ85" s="194"/>
      <c r="BA85" s="194"/>
      <c r="BB85" s="194"/>
      <c r="BC85" s="194"/>
      <c r="BD85" s="194"/>
      <c r="BE85" s="194"/>
      <c r="BF85" s="194"/>
      <c r="BG85" s="194"/>
      <c r="BH85" s="194"/>
      <c r="BI85" s="194"/>
      <c r="BJ85" s="194"/>
      <c r="BK85" s="194"/>
      <c r="BL85" s="194"/>
      <c r="BM85" s="194"/>
      <c r="BN85" s="194"/>
      <c r="BO85" s="197"/>
    </row>
    <row r="86" spans="1:67" ht="27.75" customHeight="1" x14ac:dyDescent="0.25">
      <c r="A86" s="140"/>
      <c r="B86" s="142" t="s">
        <v>155</v>
      </c>
      <c r="C86" s="200"/>
      <c r="D86" s="194"/>
      <c r="E86" s="194"/>
      <c r="F86" s="194"/>
      <c r="G86" s="194"/>
      <c r="H86" s="194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4"/>
      <c r="AE86" s="194"/>
      <c r="AF86" s="194"/>
      <c r="AG86" s="194"/>
      <c r="AH86" s="194"/>
      <c r="AI86" s="194"/>
      <c r="AJ86" s="194"/>
      <c r="AK86" s="194"/>
      <c r="AL86" s="194"/>
      <c r="AM86" s="194"/>
      <c r="AN86" s="194"/>
      <c r="AO86" s="194"/>
      <c r="AP86" s="194"/>
      <c r="AQ86" s="194"/>
      <c r="AR86" s="194"/>
      <c r="AS86" s="194"/>
      <c r="AT86" s="194"/>
      <c r="AU86" s="194"/>
      <c r="AV86" s="194"/>
      <c r="AW86" s="194"/>
      <c r="AX86" s="194"/>
      <c r="AY86" s="194"/>
      <c r="AZ86" s="194"/>
      <c r="BA86" s="194"/>
      <c r="BB86" s="194"/>
      <c r="BC86" s="194"/>
      <c r="BD86" s="194"/>
      <c r="BE86" s="194"/>
      <c r="BF86" s="194"/>
      <c r="BG86" s="194"/>
      <c r="BH86" s="194"/>
      <c r="BI86" s="194"/>
      <c r="BJ86" s="194"/>
      <c r="BK86" s="194"/>
      <c r="BL86" s="194"/>
      <c r="BM86" s="194"/>
      <c r="BN86" s="194"/>
      <c r="BO86" s="197"/>
    </row>
    <row r="87" spans="1:67" x14ac:dyDescent="0.2">
      <c r="A87" s="143" t="s">
        <v>156</v>
      </c>
      <c r="C87" s="200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4"/>
      <c r="W87" s="194"/>
      <c r="X87" s="194"/>
      <c r="Y87" s="194"/>
      <c r="Z87" s="194"/>
      <c r="AA87" s="194"/>
      <c r="AB87" s="194"/>
      <c r="AC87" s="194"/>
      <c r="AD87" s="194"/>
      <c r="AE87" s="194"/>
      <c r="AF87" s="194"/>
      <c r="AG87" s="194"/>
      <c r="AH87" s="194"/>
      <c r="AI87" s="194"/>
      <c r="AJ87" s="194"/>
      <c r="AK87" s="194"/>
      <c r="AL87" s="194"/>
      <c r="AM87" s="194"/>
      <c r="AN87" s="194"/>
      <c r="AO87" s="194"/>
      <c r="AP87" s="194"/>
      <c r="AQ87" s="194"/>
      <c r="AR87" s="194"/>
      <c r="AS87" s="194"/>
      <c r="AT87" s="194"/>
      <c r="AU87" s="194"/>
      <c r="AV87" s="194"/>
      <c r="AW87" s="194"/>
      <c r="AX87" s="194"/>
      <c r="AY87" s="194"/>
      <c r="AZ87" s="194"/>
      <c r="BA87" s="194"/>
      <c r="BB87" s="194"/>
      <c r="BC87" s="194"/>
      <c r="BD87" s="194"/>
      <c r="BE87" s="194"/>
      <c r="BF87" s="194"/>
      <c r="BG87" s="194"/>
      <c r="BH87" s="194"/>
      <c r="BI87" s="194"/>
      <c r="BJ87" s="194"/>
      <c r="BK87" s="194"/>
      <c r="BL87" s="194"/>
      <c r="BM87" s="194"/>
      <c r="BN87" s="194"/>
      <c r="BO87" s="197"/>
    </row>
    <row r="88" spans="1:67" x14ac:dyDescent="0.2">
      <c r="A88" s="143" t="s">
        <v>157</v>
      </c>
      <c r="C88" s="200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  <c r="AA88" s="194"/>
      <c r="AB88" s="194"/>
      <c r="AC88" s="194"/>
      <c r="AD88" s="194"/>
      <c r="AE88" s="194"/>
      <c r="AF88" s="194"/>
      <c r="AG88" s="194"/>
      <c r="AH88" s="194"/>
      <c r="AI88" s="194"/>
      <c r="AJ88" s="194"/>
      <c r="AK88" s="194"/>
      <c r="AL88" s="194"/>
      <c r="AM88" s="194"/>
      <c r="AN88" s="194"/>
      <c r="AO88" s="194"/>
      <c r="AP88" s="194"/>
      <c r="AQ88" s="194"/>
      <c r="AR88" s="194"/>
      <c r="AS88" s="194"/>
      <c r="AT88" s="194"/>
      <c r="AU88" s="194"/>
      <c r="AV88" s="194"/>
      <c r="AW88" s="194"/>
      <c r="AX88" s="194"/>
      <c r="AY88" s="194"/>
      <c r="AZ88" s="194"/>
      <c r="BA88" s="194"/>
      <c r="BB88" s="194"/>
      <c r="BC88" s="194"/>
      <c r="BD88" s="194"/>
      <c r="BE88" s="194"/>
      <c r="BF88" s="194"/>
      <c r="BG88" s="194"/>
      <c r="BH88" s="194"/>
      <c r="BI88" s="194"/>
      <c r="BJ88" s="194"/>
      <c r="BK88" s="194"/>
      <c r="BL88" s="194"/>
      <c r="BM88" s="194"/>
      <c r="BN88" s="194"/>
      <c r="BO88" s="197"/>
    </row>
    <row r="89" spans="1:67" ht="25.5" x14ac:dyDescent="0.2">
      <c r="A89" s="143" t="s">
        <v>158</v>
      </c>
      <c r="C89" s="200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4"/>
      <c r="W89" s="194"/>
      <c r="X89" s="194"/>
      <c r="Y89" s="194"/>
      <c r="Z89" s="194"/>
      <c r="AA89" s="194"/>
      <c r="AB89" s="194"/>
      <c r="AC89" s="194"/>
      <c r="AD89" s="194"/>
      <c r="AE89" s="194"/>
      <c r="AF89" s="194"/>
      <c r="AG89" s="194"/>
      <c r="AH89" s="194"/>
      <c r="AI89" s="194"/>
      <c r="AJ89" s="194"/>
      <c r="AK89" s="194"/>
      <c r="AL89" s="194"/>
      <c r="AM89" s="194"/>
      <c r="AN89" s="194"/>
      <c r="AO89" s="194"/>
      <c r="AP89" s="194"/>
      <c r="AQ89" s="194"/>
      <c r="AR89" s="194"/>
      <c r="AS89" s="194"/>
      <c r="AT89" s="194"/>
      <c r="AU89" s="194"/>
      <c r="AV89" s="194"/>
      <c r="AW89" s="194"/>
      <c r="AX89" s="194"/>
      <c r="AY89" s="194"/>
      <c r="AZ89" s="194"/>
      <c r="BA89" s="194"/>
      <c r="BB89" s="194"/>
      <c r="BC89" s="194"/>
      <c r="BD89" s="194"/>
      <c r="BE89" s="194"/>
      <c r="BF89" s="194"/>
      <c r="BG89" s="194"/>
      <c r="BH89" s="194"/>
      <c r="BI89" s="194"/>
      <c r="BJ89" s="194"/>
      <c r="BK89" s="194"/>
      <c r="BL89" s="194"/>
      <c r="BM89" s="194"/>
      <c r="BN89" s="194"/>
      <c r="BO89" s="197"/>
    </row>
    <row r="90" spans="1:67" ht="25.5" x14ac:dyDescent="0.2">
      <c r="A90" s="187" t="s">
        <v>219</v>
      </c>
      <c r="C90" s="200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4"/>
      <c r="AD90" s="194"/>
      <c r="AE90" s="194"/>
      <c r="AF90" s="194"/>
      <c r="AG90" s="194"/>
      <c r="AH90" s="194"/>
      <c r="AI90" s="194"/>
      <c r="AJ90" s="194"/>
      <c r="AK90" s="194"/>
      <c r="AL90" s="194"/>
      <c r="AM90" s="194"/>
      <c r="AN90" s="194"/>
      <c r="AO90" s="194"/>
      <c r="AP90" s="194"/>
      <c r="AQ90" s="194"/>
      <c r="AR90" s="194"/>
      <c r="AS90" s="194"/>
      <c r="AT90" s="194"/>
      <c r="AU90" s="194"/>
      <c r="AV90" s="194"/>
      <c r="AW90" s="194"/>
      <c r="AX90" s="194"/>
      <c r="AY90" s="194"/>
      <c r="AZ90" s="194"/>
      <c r="BA90" s="194"/>
      <c r="BB90" s="194"/>
      <c r="BC90" s="194"/>
      <c r="BD90" s="194"/>
      <c r="BE90" s="194"/>
      <c r="BF90" s="194"/>
      <c r="BG90" s="194"/>
      <c r="BH90" s="194"/>
      <c r="BI90" s="194"/>
      <c r="BJ90" s="194"/>
      <c r="BK90" s="194"/>
      <c r="BL90" s="194"/>
      <c r="BM90" s="194"/>
      <c r="BN90" s="194"/>
      <c r="BO90" s="197"/>
    </row>
    <row r="91" spans="1:67" ht="25.5" x14ac:dyDescent="0.2">
      <c r="A91" s="187" t="s">
        <v>218</v>
      </c>
      <c r="C91" s="200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  <c r="V91" s="194"/>
      <c r="W91" s="194"/>
      <c r="X91" s="194"/>
      <c r="Y91" s="194"/>
      <c r="Z91" s="194"/>
      <c r="AA91" s="194"/>
      <c r="AB91" s="194"/>
      <c r="AC91" s="194"/>
      <c r="AD91" s="194"/>
      <c r="AE91" s="194"/>
      <c r="AF91" s="194"/>
      <c r="AG91" s="194"/>
      <c r="AH91" s="194"/>
      <c r="AI91" s="194"/>
      <c r="AJ91" s="194"/>
      <c r="AK91" s="194"/>
      <c r="AL91" s="194"/>
      <c r="AM91" s="194"/>
      <c r="AN91" s="194"/>
      <c r="AO91" s="194"/>
      <c r="AP91" s="194"/>
      <c r="AQ91" s="194"/>
      <c r="AR91" s="194"/>
      <c r="AS91" s="194"/>
      <c r="AT91" s="194"/>
      <c r="AU91" s="194"/>
      <c r="AV91" s="194"/>
      <c r="AW91" s="194"/>
      <c r="AX91" s="194"/>
      <c r="AY91" s="194"/>
      <c r="AZ91" s="194"/>
      <c r="BA91" s="194"/>
      <c r="BB91" s="194"/>
      <c r="BC91" s="194"/>
      <c r="BD91" s="194"/>
      <c r="BE91" s="194"/>
      <c r="BF91" s="194"/>
      <c r="BG91" s="194"/>
      <c r="BH91" s="194"/>
      <c r="BI91" s="194"/>
      <c r="BJ91" s="194"/>
      <c r="BK91" s="194"/>
      <c r="BL91" s="194"/>
      <c r="BM91" s="194"/>
      <c r="BN91" s="194"/>
      <c r="BO91" s="197"/>
    </row>
    <row r="92" spans="1:67" x14ac:dyDescent="0.2">
      <c r="A92" s="187" t="s">
        <v>217</v>
      </c>
      <c r="C92" s="200"/>
      <c r="D92" s="194"/>
      <c r="E92" s="194"/>
      <c r="F92" s="194"/>
      <c r="G92" s="194"/>
      <c r="H92" s="194"/>
      <c r="I92" s="194"/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194"/>
      <c r="AF92" s="194"/>
      <c r="AG92" s="194"/>
      <c r="AH92" s="194"/>
      <c r="AI92" s="194"/>
      <c r="AJ92" s="194"/>
      <c r="AK92" s="194"/>
      <c r="AL92" s="194"/>
      <c r="AM92" s="194"/>
      <c r="AN92" s="194"/>
      <c r="AO92" s="194"/>
      <c r="AP92" s="194"/>
      <c r="AQ92" s="194"/>
      <c r="AR92" s="194"/>
      <c r="AS92" s="194"/>
      <c r="AT92" s="194"/>
      <c r="AU92" s="194"/>
      <c r="AV92" s="194"/>
      <c r="AW92" s="194"/>
      <c r="AX92" s="194"/>
      <c r="AY92" s="194"/>
      <c r="AZ92" s="194"/>
      <c r="BA92" s="194"/>
      <c r="BB92" s="194"/>
      <c r="BC92" s="194"/>
      <c r="BD92" s="194"/>
      <c r="BE92" s="194"/>
      <c r="BF92" s="194"/>
      <c r="BG92" s="194"/>
      <c r="BH92" s="194"/>
      <c r="BI92" s="194"/>
      <c r="BJ92" s="194"/>
      <c r="BK92" s="194"/>
      <c r="BL92" s="194"/>
      <c r="BM92" s="194"/>
      <c r="BN92" s="194"/>
      <c r="BO92" s="197"/>
    </row>
    <row r="93" spans="1:67" x14ac:dyDescent="0.2">
      <c r="A93" s="143" t="s">
        <v>159</v>
      </c>
      <c r="C93" s="200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94"/>
      <c r="Z93" s="194"/>
      <c r="AA93" s="194"/>
      <c r="AB93" s="194"/>
      <c r="AC93" s="194"/>
      <c r="AD93" s="194"/>
      <c r="AE93" s="194"/>
      <c r="AF93" s="194"/>
      <c r="AG93" s="194"/>
      <c r="AH93" s="194"/>
      <c r="AI93" s="194"/>
      <c r="AJ93" s="194"/>
      <c r="AK93" s="194"/>
      <c r="AL93" s="194"/>
      <c r="AM93" s="194"/>
      <c r="AN93" s="194"/>
      <c r="AO93" s="194"/>
      <c r="AP93" s="194"/>
      <c r="AQ93" s="194"/>
      <c r="AR93" s="194"/>
      <c r="AS93" s="194"/>
      <c r="AT93" s="194"/>
      <c r="AU93" s="194"/>
      <c r="AV93" s="194"/>
      <c r="AW93" s="194"/>
      <c r="AX93" s="194"/>
      <c r="AY93" s="194"/>
      <c r="AZ93" s="194"/>
      <c r="BA93" s="194"/>
      <c r="BB93" s="194"/>
      <c r="BC93" s="194"/>
      <c r="BD93" s="194"/>
      <c r="BE93" s="194"/>
      <c r="BF93" s="194"/>
      <c r="BG93" s="194"/>
      <c r="BH93" s="194"/>
      <c r="BI93" s="194"/>
      <c r="BJ93" s="194"/>
      <c r="BK93" s="194"/>
      <c r="BL93" s="194"/>
      <c r="BM93" s="194"/>
      <c r="BN93" s="194"/>
      <c r="BO93" s="197"/>
    </row>
    <row r="94" spans="1:67" x14ac:dyDescent="0.2">
      <c r="C94" s="200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94"/>
      <c r="AG94" s="194"/>
      <c r="AH94" s="194"/>
      <c r="AI94" s="194"/>
      <c r="AJ94" s="194"/>
      <c r="AK94" s="194"/>
      <c r="AL94" s="194"/>
      <c r="AM94" s="194"/>
      <c r="AN94" s="194"/>
      <c r="AO94" s="194"/>
      <c r="AP94" s="194"/>
      <c r="AQ94" s="194"/>
      <c r="AR94" s="194"/>
      <c r="AS94" s="194"/>
      <c r="AT94" s="194"/>
      <c r="AU94" s="194"/>
      <c r="AV94" s="194"/>
      <c r="AW94" s="194"/>
      <c r="AX94" s="194"/>
      <c r="AY94" s="194"/>
      <c r="AZ94" s="194"/>
      <c r="BA94" s="194"/>
      <c r="BB94" s="194"/>
      <c r="BC94" s="194"/>
      <c r="BD94" s="194"/>
      <c r="BE94" s="194"/>
      <c r="BF94" s="194"/>
      <c r="BG94" s="194"/>
      <c r="BH94" s="194"/>
      <c r="BI94" s="194"/>
      <c r="BJ94" s="194"/>
      <c r="BK94" s="194"/>
      <c r="BL94" s="194"/>
      <c r="BM94" s="194"/>
      <c r="BN94" s="194"/>
      <c r="BO94" s="197"/>
    </row>
    <row r="95" spans="1:67" x14ac:dyDescent="0.2">
      <c r="C95" s="200"/>
      <c r="D95" s="194"/>
      <c r="E95" s="194"/>
      <c r="F95" s="194"/>
      <c r="G95" s="194"/>
      <c r="H95" s="194"/>
      <c r="I95" s="194"/>
      <c r="J95" s="194"/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4"/>
      <c r="AH95" s="194"/>
      <c r="AI95" s="194"/>
      <c r="AJ95" s="194"/>
      <c r="AK95" s="194"/>
      <c r="AL95" s="194"/>
      <c r="AM95" s="194"/>
      <c r="AN95" s="194"/>
      <c r="AO95" s="194"/>
      <c r="AP95" s="194"/>
      <c r="AQ95" s="194"/>
      <c r="AR95" s="194"/>
      <c r="AS95" s="194"/>
      <c r="AT95" s="194"/>
      <c r="AU95" s="194"/>
      <c r="AV95" s="194"/>
      <c r="AW95" s="194"/>
      <c r="AX95" s="194"/>
      <c r="AY95" s="194"/>
      <c r="AZ95" s="194"/>
      <c r="BA95" s="194"/>
      <c r="BB95" s="194"/>
      <c r="BC95" s="194"/>
      <c r="BD95" s="194"/>
      <c r="BE95" s="194"/>
      <c r="BF95" s="194"/>
      <c r="BG95" s="194"/>
      <c r="BH95" s="194"/>
      <c r="BI95" s="194"/>
      <c r="BJ95" s="194"/>
      <c r="BK95" s="194"/>
      <c r="BL95" s="194"/>
      <c r="BM95" s="194"/>
      <c r="BN95" s="194"/>
      <c r="BO95" s="197"/>
    </row>
    <row r="96" spans="1:67" x14ac:dyDescent="0.2">
      <c r="C96" s="200"/>
      <c r="D96" s="194"/>
      <c r="E96" s="194"/>
      <c r="F96" s="194"/>
      <c r="G96" s="194"/>
      <c r="H96" s="194"/>
      <c r="I96" s="194"/>
      <c r="J96" s="194"/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4"/>
      <c r="AH96" s="194"/>
      <c r="AI96" s="194"/>
      <c r="AJ96" s="194"/>
      <c r="AK96" s="194"/>
      <c r="AL96" s="194"/>
      <c r="AM96" s="194"/>
      <c r="AN96" s="194"/>
      <c r="AO96" s="194"/>
      <c r="AP96" s="194"/>
      <c r="AQ96" s="194"/>
      <c r="AR96" s="194"/>
      <c r="AS96" s="194"/>
      <c r="AT96" s="194"/>
      <c r="AU96" s="194"/>
      <c r="AV96" s="194"/>
      <c r="AW96" s="194"/>
      <c r="AX96" s="194"/>
      <c r="AY96" s="194"/>
      <c r="AZ96" s="194"/>
      <c r="BA96" s="194"/>
      <c r="BB96" s="194"/>
      <c r="BC96" s="194"/>
      <c r="BD96" s="194"/>
      <c r="BE96" s="194"/>
      <c r="BF96" s="194"/>
      <c r="BG96" s="194"/>
      <c r="BH96" s="194"/>
      <c r="BI96" s="194"/>
      <c r="BJ96" s="194"/>
      <c r="BK96" s="194"/>
      <c r="BL96" s="194"/>
      <c r="BM96" s="194"/>
      <c r="BN96" s="194"/>
      <c r="BO96" s="197"/>
    </row>
    <row r="97" spans="3:67" x14ac:dyDescent="0.2">
      <c r="C97" s="200"/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4"/>
      <c r="AH97" s="194"/>
      <c r="AI97" s="194"/>
      <c r="AJ97" s="194"/>
      <c r="AK97" s="194"/>
      <c r="AL97" s="194"/>
      <c r="AM97" s="194"/>
      <c r="AN97" s="194"/>
      <c r="AO97" s="194"/>
      <c r="AP97" s="194"/>
      <c r="AQ97" s="194"/>
      <c r="AR97" s="194"/>
      <c r="AS97" s="194"/>
      <c r="AT97" s="194"/>
      <c r="AU97" s="194"/>
      <c r="AV97" s="194"/>
      <c r="AW97" s="194"/>
      <c r="AX97" s="194"/>
      <c r="AY97" s="194"/>
      <c r="AZ97" s="194"/>
      <c r="BA97" s="194"/>
      <c r="BB97" s="194"/>
      <c r="BC97" s="194"/>
      <c r="BD97" s="194"/>
      <c r="BE97" s="194"/>
      <c r="BF97" s="194"/>
      <c r="BG97" s="194"/>
      <c r="BH97" s="194"/>
      <c r="BI97" s="194"/>
      <c r="BJ97" s="194"/>
      <c r="BK97" s="194"/>
      <c r="BL97" s="194"/>
      <c r="BM97" s="194"/>
      <c r="BN97" s="194"/>
      <c r="BO97" s="197"/>
    </row>
    <row r="98" spans="3:67" x14ac:dyDescent="0.2">
      <c r="C98" s="200"/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194"/>
      <c r="AH98" s="194"/>
      <c r="AI98" s="194"/>
      <c r="AJ98" s="194"/>
      <c r="AK98" s="194"/>
      <c r="AL98" s="194"/>
      <c r="AM98" s="194"/>
      <c r="AN98" s="194"/>
      <c r="AO98" s="194"/>
      <c r="AP98" s="194"/>
      <c r="AQ98" s="194"/>
      <c r="AR98" s="194"/>
      <c r="AS98" s="194"/>
      <c r="AT98" s="194"/>
      <c r="AU98" s="194"/>
      <c r="AV98" s="194"/>
      <c r="AW98" s="194"/>
      <c r="AX98" s="194"/>
      <c r="AY98" s="194"/>
      <c r="AZ98" s="194"/>
      <c r="BA98" s="194"/>
      <c r="BB98" s="194"/>
      <c r="BC98" s="194"/>
      <c r="BD98" s="194"/>
      <c r="BE98" s="194"/>
      <c r="BF98" s="194"/>
      <c r="BG98" s="194"/>
      <c r="BH98" s="194"/>
      <c r="BI98" s="194"/>
      <c r="BJ98" s="194"/>
      <c r="BK98" s="194"/>
      <c r="BL98" s="194"/>
      <c r="BM98" s="194"/>
      <c r="BN98" s="194"/>
      <c r="BO98" s="197"/>
    </row>
    <row r="99" spans="3:67" x14ac:dyDescent="0.2">
      <c r="C99" s="200"/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194"/>
      <c r="AF99" s="194"/>
      <c r="AG99" s="194"/>
      <c r="AH99" s="194"/>
      <c r="AI99" s="194"/>
      <c r="AJ99" s="194"/>
      <c r="AK99" s="194"/>
      <c r="AL99" s="194"/>
      <c r="AM99" s="194"/>
      <c r="AN99" s="194"/>
      <c r="AO99" s="194"/>
      <c r="AP99" s="194"/>
      <c r="AQ99" s="194"/>
      <c r="AR99" s="194"/>
      <c r="AS99" s="194"/>
      <c r="AT99" s="194"/>
      <c r="AU99" s="194"/>
      <c r="AV99" s="194"/>
      <c r="AW99" s="194"/>
      <c r="AX99" s="194"/>
      <c r="AY99" s="194"/>
      <c r="AZ99" s="194"/>
      <c r="BA99" s="194"/>
      <c r="BB99" s="194"/>
      <c r="BC99" s="194"/>
      <c r="BD99" s="194"/>
      <c r="BE99" s="194"/>
      <c r="BF99" s="194"/>
      <c r="BG99" s="194"/>
      <c r="BH99" s="194"/>
      <c r="BI99" s="194"/>
      <c r="BJ99" s="194"/>
      <c r="BK99" s="194"/>
      <c r="BL99" s="194"/>
      <c r="BM99" s="194"/>
      <c r="BN99" s="194"/>
      <c r="BO99" s="197"/>
    </row>
    <row r="100" spans="3:67" x14ac:dyDescent="0.2">
      <c r="C100" s="200"/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194"/>
      <c r="AH100" s="194"/>
      <c r="AI100" s="194"/>
      <c r="AJ100" s="194"/>
      <c r="AK100" s="194"/>
      <c r="AL100" s="194"/>
      <c r="AM100" s="194"/>
      <c r="AN100" s="194"/>
      <c r="AO100" s="194"/>
      <c r="AP100" s="194"/>
      <c r="AQ100" s="194"/>
      <c r="AR100" s="194"/>
      <c r="AS100" s="194"/>
      <c r="AT100" s="194"/>
      <c r="AU100" s="194"/>
      <c r="AV100" s="194"/>
      <c r="AW100" s="194"/>
      <c r="AX100" s="194"/>
      <c r="AY100" s="194"/>
      <c r="AZ100" s="194"/>
      <c r="BA100" s="194"/>
      <c r="BB100" s="194"/>
      <c r="BC100" s="194"/>
      <c r="BD100" s="194"/>
      <c r="BE100" s="194"/>
      <c r="BF100" s="194"/>
      <c r="BG100" s="194"/>
      <c r="BH100" s="194"/>
      <c r="BI100" s="194"/>
      <c r="BJ100" s="194"/>
      <c r="BK100" s="194"/>
      <c r="BL100" s="194"/>
      <c r="BM100" s="194"/>
      <c r="BN100" s="194"/>
      <c r="BO100" s="197"/>
    </row>
    <row r="101" spans="3:67" x14ac:dyDescent="0.2">
      <c r="C101" s="200"/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94"/>
      <c r="AG101" s="194"/>
      <c r="AH101" s="194"/>
      <c r="AI101" s="194"/>
      <c r="AJ101" s="194"/>
      <c r="AK101" s="194"/>
      <c r="AL101" s="194"/>
      <c r="AM101" s="194"/>
      <c r="AN101" s="194"/>
      <c r="AO101" s="194"/>
      <c r="AP101" s="194"/>
      <c r="AQ101" s="194"/>
      <c r="AR101" s="194"/>
      <c r="AS101" s="194"/>
      <c r="AT101" s="194"/>
      <c r="AU101" s="194"/>
      <c r="AV101" s="194"/>
      <c r="AW101" s="194"/>
      <c r="AX101" s="194"/>
      <c r="AY101" s="194"/>
      <c r="AZ101" s="194"/>
      <c r="BA101" s="194"/>
      <c r="BB101" s="194"/>
      <c r="BC101" s="194"/>
      <c r="BD101" s="194"/>
      <c r="BE101" s="194"/>
      <c r="BF101" s="194"/>
      <c r="BG101" s="194"/>
      <c r="BH101" s="194"/>
      <c r="BI101" s="194"/>
      <c r="BJ101" s="194"/>
      <c r="BK101" s="194"/>
      <c r="BL101" s="194"/>
      <c r="BM101" s="194"/>
      <c r="BN101" s="194"/>
      <c r="BO101" s="197"/>
    </row>
    <row r="102" spans="3:67" x14ac:dyDescent="0.2">
      <c r="C102" s="200"/>
      <c r="D102" s="194"/>
      <c r="E102" s="194"/>
      <c r="F102" s="194"/>
      <c r="G102" s="194"/>
      <c r="H102" s="194"/>
      <c r="I102" s="194"/>
      <c r="J102" s="194"/>
      <c r="K102" s="194"/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  <c r="V102" s="194"/>
      <c r="W102" s="194"/>
      <c r="X102" s="194"/>
      <c r="Y102" s="194"/>
      <c r="Z102" s="194"/>
      <c r="AA102" s="194"/>
      <c r="AB102" s="194"/>
      <c r="AC102" s="194"/>
      <c r="AD102" s="194"/>
      <c r="AE102" s="194"/>
      <c r="AF102" s="194"/>
      <c r="AG102" s="194"/>
      <c r="AH102" s="194"/>
      <c r="AI102" s="194"/>
      <c r="AJ102" s="194"/>
      <c r="AK102" s="194"/>
      <c r="AL102" s="194"/>
      <c r="AM102" s="194"/>
      <c r="AN102" s="194"/>
      <c r="AO102" s="194"/>
      <c r="AP102" s="194"/>
      <c r="AQ102" s="194"/>
      <c r="AR102" s="194"/>
      <c r="AS102" s="194"/>
      <c r="AT102" s="194"/>
      <c r="AU102" s="194"/>
      <c r="AV102" s="194"/>
      <c r="AW102" s="194"/>
      <c r="AX102" s="194"/>
      <c r="AY102" s="194"/>
      <c r="AZ102" s="194"/>
      <c r="BA102" s="194"/>
      <c r="BB102" s="194"/>
      <c r="BC102" s="194"/>
      <c r="BD102" s="194"/>
      <c r="BE102" s="194"/>
      <c r="BF102" s="194"/>
      <c r="BG102" s="194"/>
      <c r="BH102" s="194"/>
      <c r="BI102" s="194"/>
      <c r="BJ102" s="194"/>
      <c r="BK102" s="194"/>
      <c r="BL102" s="194"/>
      <c r="BM102" s="194"/>
      <c r="BN102" s="194"/>
      <c r="BO102" s="197"/>
    </row>
    <row r="103" spans="3:67" x14ac:dyDescent="0.2">
      <c r="C103" s="200"/>
      <c r="D103" s="194"/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94"/>
      <c r="AH103" s="194"/>
      <c r="AI103" s="194"/>
      <c r="AJ103" s="194"/>
      <c r="AK103" s="194"/>
      <c r="AL103" s="194"/>
      <c r="AM103" s="194"/>
      <c r="AN103" s="194"/>
      <c r="AO103" s="194"/>
      <c r="AP103" s="194"/>
      <c r="AQ103" s="194"/>
      <c r="AR103" s="194"/>
      <c r="AS103" s="194"/>
      <c r="AT103" s="194"/>
      <c r="AU103" s="194"/>
      <c r="AV103" s="194"/>
      <c r="AW103" s="194"/>
      <c r="AX103" s="194"/>
      <c r="AY103" s="194"/>
      <c r="AZ103" s="194"/>
      <c r="BA103" s="194"/>
      <c r="BB103" s="194"/>
      <c r="BC103" s="194"/>
      <c r="BD103" s="194"/>
      <c r="BE103" s="194"/>
      <c r="BF103" s="194"/>
      <c r="BG103" s="194"/>
      <c r="BH103" s="194"/>
      <c r="BI103" s="194"/>
      <c r="BJ103" s="194"/>
      <c r="BK103" s="194"/>
      <c r="BL103" s="194"/>
      <c r="BM103" s="194"/>
      <c r="BN103" s="194"/>
      <c r="BO103" s="197"/>
    </row>
    <row r="104" spans="3:67" x14ac:dyDescent="0.2">
      <c r="C104" s="202"/>
      <c r="D104" s="203"/>
      <c r="E104" s="203"/>
      <c r="F104" s="203"/>
      <c r="G104" s="203"/>
      <c r="H104" s="203"/>
      <c r="I104" s="203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  <c r="V104" s="203"/>
      <c r="W104" s="203"/>
      <c r="X104" s="203"/>
      <c r="Y104" s="203"/>
      <c r="Z104" s="203"/>
      <c r="AA104" s="203"/>
      <c r="AB104" s="203"/>
      <c r="AC104" s="203"/>
      <c r="AD104" s="203"/>
      <c r="AE104" s="203"/>
      <c r="AF104" s="203"/>
      <c r="AG104" s="203"/>
      <c r="AH104" s="203"/>
      <c r="AI104" s="203"/>
      <c r="AJ104" s="203"/>
      <c r="AK104" s="203"/>
      <c r="AL104" s="203"/>
      <c r="AM104" s="203"/>
      <c r="AN104" s="203"/>
      <c r="AO104" s="203"/>
      <c r="AP104" s="203"/>
      <c r="AQ104" s="203"/>
      <c r="AR104" s="203"/>
      <c r="AS104" s="203"/>
      <c r="AT104" s="203"/>
      <c r="AU104" s="203"/>
      <c r="AV104" s="203"/>
      <c r="AW104" s="203"/>
      <c r="AX104" s="203"/>
      <c r="AY104" s="203"/>
      <c r="AZ104" s="203"/>
      <c r="BA104" s="203"/>
      <c r="BB104" s="203"/>
      <c r="BC104" s="203"/>
      <c r="BD104" s="203"/>
      <c r="BE104" s="203"/>
      <c r="BF104" s="203"/>
      <c r="BG104" s="203"/>
      <c r="BH104" s="203"/>
      <c r="BI104" s="203"/>
      <c r="BJ104" s="203"/>
      <c r="BK104" s="203"/>
      <c r="BL104" s="203"/>
      <c r="BM104" s="203"/>
      <c r="BN104" s="203"/>
      <c r="BO104" s="204"/>
    </row>
  </sheetData>
  <mergeCells count="3">
    <mergeCell ref="A5:D5"/>
    <mergeCell ref="A9:D9"/>
    <mergeCell ref="B73:B74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9" workbookViewId="0">
      <selection activeCell="C12" sqref="C12"/>
    </sheetView>
  </sheetViews>
  <sheetFormatPr baseColWidth="10" defaultRowHeight="12.75" x14ac:dyDescent="0.2"/>
  <cols>
    <col min="1" max="1" width="48.85546875" bestFit="1" customWidth="1"/>
  </cols>
  <sheetData>
    <row r="1" spans="1:7" ht="33" customHeight="1" x14ac:dyDescent="0.2">
      <c r="A1" s="302" t="s">
        <v>160</v>
      </c>
      <c r="B1" s="302"/>
      <c r="C1" s="302"/>
      <c r="D1" s="302"/>
      <c r="E1" s="302"/>
      <c r="F1" s="302"/>
      <c r="G1" s="302"/>
    </row>
    <row r="2" spans="1:7" x14ac:dyDescent="0.2">
      <c r="A2" s="301" t="str">
        <f>'[1]1. ASISTENCIA'!A6</f>
        <v xml:space="preserve">SEMINARIO: </v>
      </c>
      <c r="B2" s="301"/>
      <c r="C2" s="301"/>
      <c r="D2" s="301"/>
      <c r="E2" s="301"/>
    </row>
    <row r="3" spans="1:7" x14ac:dyDescent="0.2">
      <c r="A3" s="301" t="str">
        <f>'[1]1. ASISTENCIA'!A7</f>
        <v>FECHA DE REALIZACIÓN:  INICIO  ________ DE 200_      FINALIZO  ______ DE 200_</v>
      </c>
      <c r="B3" s="301"/>
      <c r="C3" s="301"/>
      <c r="D3" s="301"/>
      <c r="E3" s="301"/>
    </row>
    <row r="4" spans="1:7" x14ac:dyDescent="0.2">
      <c r="A4" s="301" t="str">
        <f>'[1]1. ASISTENCIA'!A8</f>
        <v>INTENSIDAD TOTAL DEL CURSO  __  HORAS               SALÓN: _______  EDIFICIO:  ____  SALA ___ EDIFICIO: __</v>
      </c>
      <c r="B4" s="301"/>
      <c r="C4" s="301"/>
      <c r="D4" s="301"/>
      <c r="E4" s="301"/>
    </row>
    <row r="5" spans="1:7" x14ac:dyDescent="0.2">
      <c r="A5" s="301" t="str">
        <f>'[1]1. ASISTENCIA'!A9</f>
        <v xml:space="preserve">CONFERENCISTA: </v>
      </c>
      <c r="B5" s="301"/>
      <c r="C5" s="301"/>
      <c r="D5" s="301"/>
      <c r="E5" s="301"/>
    </row>
    <row r="6" spans="1:7" x14ac:dyDescent="0.2">
      <c r="A6" s="301" t="str">
        <f>'[1]1. ASISTENCIA'!A10</f>
        <v xml:space="preserve">ASISTENTE:  </v>
      </c>
      <c r="B6" s="301"/>
      <c r="C6" s="301"/>
      <c r="D6" s="301"/>
      <c r="E6" s="301"/>
    </row>
    <row r="8" spans="1:7" x14ac:dyDescent="0.2">
      <c r="A8" s="137" t="str">
        <f>'[1]3. FINAL'!B23</f>
        <v xml:space="preserve">Cumplimiento de los objetivos y desarrollo del contenido </v>
      </c>
      <c r="B8" s="137" t="e">
        <f>'[1]3. FINAL'!D24</f>
        <v>#DIV/0!</v>
      </c>
    </row>
    <row r="9" spans="1:7" x14ac:dyDescent="0.2">
      <c r="A9" t="str">
        <f>'[1]3. FINAL'!B26</f>
        <v>Actualización en el área</v>
      </c>
      <c r="B9" s="137" t="e">
        <f>'[1]3. FINAL'!D27</f>
        <v>#DIV/0!</v>
      </c>
    </row>
    <row r="10" spans="1:7" x14ac:dyDescent="0.2">
      <c r="A10" t="str">
        <f>'[1]3. FINAL'!B29</f>
        <v>Capacidad para comunicar ideas</v>
      </c>
      <c r="B10" s="137" t="e">
        <f>'[1]3. FINAL'!D30</f>
        <v>#DIV/0!</v>
      </c>
    </row>
    <row r="11" spans="1:7" x14ac:dyDescent="0.2">
      <c r="A11" t="str">
        <f>'[1]3. FINAL'!B32</f>
        <v>Pertinencia de la metodología empleada</v>
      </c>
      <c r="B11" s="137" t="e">
        <f>'[1]3. FINAL'!D33</f>
        <v>#DIV/0!</v>
      </c>
    </row>
    <row r="12" spans="1:7" x14ac:dyDescent="0.2">
      <c r="A12" t="str">
        <f>'[1]3. FINAL'!B35</f>
        <v>Pertinencia de las dinámicas y ejercicios</v>
      </c>
      <c r="B12" s="137" t="e">
        <f>'[1]3. FINAL'!D36</f>
        <v>#DIV/0!</v>
      </c>
    </row>
    <row r="13" spans="1:7" x14ac:dyDescent="0.2">
      <c r="A13" t="str">
        <f>'[1]3. FINAL'!B38</f>
        <v>Cumplimiento de los horarios previstos en el cronograma</v>
      </c>
      <c r="B13" s="137" t="e">
        <f>'[1]3. FINAL'!D39</f>
        <v>#DIV/0!</v>
      </c>
    </row>
    <row r="14" spans="1:7" x14ac:dyDescent="0.2">
      <c r="A14" t="str">
        <f>'[1]3. FINAL'!B41</f>
        <v>Conocimiento y dominio de los temas</v>
      </c>
      <c r="B14" s="137" t="e">
        <f>'[1]3. FINAL'!D42</f>
        <v>#DIV/0!</v>
      </c>
    </row>
    <row r="15" spans="1:7" x14ac:dyDescent="0.2">
      <c r="B15" s="137"/>
    </row>
  </sheetData>
  <mergeCells count="6">
    <mergeCell ref="A4:E4"/>
    <mergeCell ref="A5:E5"/>
    <mergeCell ref="A6:E6"/>
    <mergeCell ref="A1:G1"/>
    <mergeCell ref="A2:E2"/>
    <mergeCell ref="A3:E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7"/>
  <sheetViews>
    <sheetView topLeftCell="A48" workbookViewId="0">
      <selection activeCell="C67" sqref="C67"/>
    </sheetView>
  </sheetViews>
  <sheetFormatPr baseColWidth="10" defaultRowHeight="12.75" x14ac:dyDescent="0.2"/>
  <cols>
    <col min="1" max="1" width="14.7109375" customWidth="1"/>
    <col min="2" max="2" width="14" customWidth="1"/>
  </cols>
  <sheetData>
    <row r="1" spans="1:19" s="144" customFormat="1" ht="21.75" customHeight="1" thickBot="1" x14ac:dyDescent="0.25">
      <c r="A1" s="303" t="s">
        <v>214</v>
      </c>
      <c r="B1" s="304"/>
      <c r="C1" s="305"/>
      <c r="D1" s="305"/>
      <c r="E1" s="305"/>
      <c r="F1" s="305"/>
      <c r="G1" s="305"/>
      <c r="H1" s="306"/>
    </row>
    <row r="2" spans="1:19" s="149" customFormat="1" ht="16.5" customHeight="1" x14ac:dyDescent="0.2">
      <c r="A2" s="145" t="s">
        <v>213</v>
      </c>
      <c r="B2" s="146"/>
      <c r="C2" s="147"/>
      <c r="D2" s="147"/>
      <c r="E2" s="147"/>
      <c r="F2" s="147"/>
      <c r="G2" s="147"/>
      <c r="H2" s="148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1:19" s="144" customFormat="1" ht="16.5" customHeight="1" x14ac:dyDescent="0.2">
      <c r="A3" s="151" t="str">
        <f>'[1]1. ASISTENCIA'!A7</f>
        <v>FECHA DE REALIZACIÓN:  INICIO  ________ DE 200_      FINALIZO  ______ DE 200_</v>
      </c>
      <c r="B3" s="73"/>
      <c r="C3" s="152"/>
      <c r="D3" s="153"/>
      <c r="E3" s="73"/>
      <c r="F3" s="73"/>
      <c r="G3" s="73"/>
      <c r="H3" s="154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spans="1:19" s="144" customFormat="1" ht="13.5" customHeight="1" x14ac:dyDescent="0.2">
      <c r="A4" s="151" t="str">
        <f>'[1]1. ASISTENCIA'!A9</f>
        <v xml:space="preserve">CONFERENCISTA: </v>
      </c>
      <c r="B4" s="73"/>
      <c r="C4" s="153"/>
      <c r="D4" s="153"/>
      <c r="E4" s="153"/>
      <c r="F4" s="73"/>
      <c r="G4" s="73"/>
      <c r="H4" s="154"/>
      <c r="J4" s="150"/>
      <c r="K4" s="150"/>
      <c r="L4" s="150"/>
      <c r="M4" s="150"/>
      <c r="N4" s="150"/>
      <c r="O4" s="150"/>
      <c r="P4" s="150"/>
      <c r="Q4" s="150"/>
      <c r="R4" s="150"/>
      <c r="S4" s="150"/>
    </row>
    <row r="5" spans="1:19" s="144" customFormat="1" ht="13.5" customHeight="1" x14ac:dyDescent="0.2">
      <c r="A5" s="151" t="str">
        <f>'[1]1. ASISTENCIA'!A10</f>
        <v xml:space="preserve">ASISTENTE:  </v>
      </c>
      <c r="B5" s="73"/>
      <c r="C5" s="155"/>
      <c r="D5" s="156"/>
      <c r="E5" s="155"/>
      <c r="F5" s="73"/>
      <c r="G5" s="73"/>
      <c r="H5" s="157"/>
      <c r="J5" s="150"/>
      <c r="K5" s="150"/>
      <c r="L5" s="150"/>
      <c r="M5" s="150"/>
      <c r="N5" s="150"/>
      <c r="O5" s="150"/>
      <c r="P5" s="150"/>
      <c r="Q5" s="150"/>
      <c r="R5" s="150"/>
      <c r="S5" s="150"/>
    </row>
    <row r="6" spans="1:19" s="144" customFormat="1" ht="16.5" customHeight="1" thickBot="1" x14ac:dyDescent="0.25">
      <c r="A6" s="158"/>
      <c r="B6" s="159"/>
      <c r="C6" s="159"/>
      <c r="D6" s="159"/>
      <c r="E6" s="159"/>
      <c r="F6" s="159"/>
      <c r="G6" s="159"/>
      <c r="H6" s="160"/>
    </row>
    <row r="7" spans="1:19" s="144" customFormat="1" ht="16.5" customHeight="1" thickBot="1" x14ac:dyDescent="0.25">
      <c r="A7" s="158" t="s">
        <v>215</v>
      </c>
      <c r="B7" s="159"/>
      <c r="C7" s="159"/>
      <c r="D7" s="159"/>
      <c r="E7" s="159"/>
      <c r="F7" s="159"/>
      <c r="G7" s="159"/>
      <c r="H7" s="160"/>
    </row>
    <row r="8" spans="1:19" s="144" customFormat="1" ht="13.5" customHeight="1" thickBot="1" x14ac:dyDescent="0.25">
      <c r="A8" s="161" t="s">
        <v>161</v>
      </c>
      <c r="B8" s="162"/>
      <c r="C8" s="162"/>
      <c r="D8" s="162"/>
      <c r="E8" s="162"/>
      <c r="F8" s="162"/>
      <c r="G8" s="162"/>
      <c r="H8" s="163"/>
    </row>
    <row r="9" spans="1:19" s="144" customFormat="1" x14ac:dyDescent="0.2">
      <c r="A9" s="151"/>
      <c r="B9" s="73" t="s">
        <v>92</v>
      </c>
      <c r="C9" s="73"/>
      <c r="D9" s="73"/>
      <c r="E9" s="73"/>
      <c r="F9" s="73"/>
      <c r="G9" s="164">
        <v>0</v>
      </c>
      <c r="H9" s="157"/>
    </row>
    <row r="10" spans="1:19" s="144" customFormat="1" x14ac:dyDescent="0.2">
      <c r="A10" s="151"/>
      <c r="B10" s="73" t="s">
        <v>94</v>
      </c>
      <c r="C10" s="73"/>
      <c r="D10" s="73"/>
      <c r="E10" s="73"/>
      <c r="F10" s="73"/>
      <c r="G10" s="155">
        <v>0</v>
      </c>
      <c r="H10" s="157"/>
    </row>
    <row r="11" spans="1:19" s="144" customFormat="1" x14ac:dyDescent="0.2">
      <c r="A11" s="151"/>
      <c r="B11" s="73" t="s">
        <v>96</v>
      </c>
      <c r="C11" s="73"/>
      <c r="D11" s="73"/>
      <c r="E11" s="73"/>
      <c r="F11" s="73"/>
      <c r="G11" s="155">
        <v>0</v>
      </c>
      <c r="H11" s="157"/>
    </row>
    <row r="12" spans="1:19" s="144" customFormat="1" ht="5.25" customHeight="1" x14ac:dyDescent="0.2">
      <c r="A12" s="151"/>
      <c r="B12" s="73"/>
      <c r="C12" s="73"/>
      <c r="D12" s="73"/>
      <c r="E12" s="73"/>
      <c r="G12" s="73"/>
      <c r="H12" s="157"/>
    </row>
    <row r="13" spans="1:19" s="144" customFormat="1" x14ac:dyDescent="0.2">
      <c r="A13" s="151"/>
      <c r="B13" s="73"/>
      <c r="C13" s="73"/>
      <c r="D13" s="73"/>
      <c r="E13" s="73"/>
      <c r="F13" s="73" t="s">
        <v>98</v>
      </c>
      <c r="G13" s="165">
        <f>+G9+G10+G11</f>
        <v>0</v>
      </c>
      <c r="H13" s="157"/>
    </row>
    <row r="14" spans="1:19" s="144" customFormat="1" x14ac:dyDescent="0.2">
      <c r="A14" s="151"/>
      <c r="B14" s="73" t="s">
        <v>100</v>
      </c>
      <c r="C14" s="73"/>
      <c r="D14" s="73"/>
      <c r="E14" s="73"/>
      <c r="F14" s="73"/>
      <c r="G14" s="153">
        <v>0</v>
      </c>
      <c r="H14" s="157"/>
    </row>
    <row r="15" spans="1:19" s="144" customFormat="1" x14ac:dyDescent="0.2">
      <c r="A15" s="151"/>
      <c r="B15" s="73"/>
      <c r="C15" s="73"/>
      <c r="D15" s="73"/>
      <c r="E15" s="73"/>
      <c r="F15" s="166" t="s">
        <v>162</v>
      </c>
      <c r="G15" s="167" t="e">
        <f>G14/G13</f>
        <v>#DIV/0!</v>
      </c>
      <c r="H15" s="157"/>
    </row>
    <row r="16" spans="1:19" s="144" customFormat="1" x14ac:dyDescent="0.2">
      <c r="A16" s="151"/>
      <c r="B16" s="73" t="s">
        <v>102</v>
      </c>
      <c r="C16" s="73"/>
      <c r="D16" s="73"/>
      <c r="E16" s="73"/>
      <c r="F16" s="73"/>
      <c r="G16" s="153">
        <f>G13-G14</f>
        <v>0</v>
      </c>
      <c r="H16" s="157"/>
    </row>
    <row r="17" spans="1:8" s="144" customFormat="1" x14ac:dyDescent="0.2">
      <c r="A17" s="151"/>
      <c r="B17" s="73"/>
      <c r="C17" s="73"/>
      <c r="D17" s="73"/>
      <c r="E17" s="73"/>
      <c r="F17" s="73"/>
      <c r="G17" s="73"/>
      <c r="H17" s="157"/>
    </row>
    <row r="18" spans="1:8" s="144" customFormat="1" x14ac:dyDescent="0.2">
      <c r="A18" s="151"/>
      <c r="B18" s="73" t="s">
        <v>104</v>
      </c>
      <c r="C18" s="73"/>
      <c r="D18" s="153"/>
      <c r="E18" s="168"/>
      <c r="F18" s="153"/>
      <c r="G18" s="153"/>
      <c r="H18" s="169"/>
    </row>
    <row r="19" spans="1:8" s="144" customFormat="1" x14ac:dyDescent="0.2">
      <c r="A19" s="151"/>
      <c r="B19" s="153"/>
      <c r="C19" s="153"/>
      <c r="D19" s="153"/>
      <c r="E19" s="153"/>
      <c r="F19" s="153"/>
      <c r="G19" s="153"/>
      <c r="H19" s="170"/>
    </row>
    <row r="20" spans="1:8" s="144" customFormat="1" ht="13.5" thickBot="1" x14ac:dyDescent="0.25">
      <c r="A20" s="151"/>
      <c r="B20" s="73"/>
      <c r="C20" s="73"/>
      <c r="D20" s="73"/>
      <c r="E20" s="73"/>
      <c r="F20" s="73"/>
      <c r="G20" s="73"/>
      <c r="H20" s="157"/>
    </row>
    <row r="21" spans="1:8" s="144" customFormat="1" ht="13.5" customHeight="1" thickBot="1" x14ac:dyDescent="0.25">
      <c r="A21" s="307" t="s">
        <v>163</v>
      </c>
      <c r="B21" s="308"/>
      <c r="C21" s="308"/>
      <c r="D21" s="308"/>
      <c r="E21" s="308"/>
      <c r="F21" s="308"/>
      <c r="G21" s="308"/>
      <c r="H21" s="309"/>
    </row>
    <row r="22" spans="1:8" s="144" customFormat="1" x14ac:dyDescent="0.2">
      <c r="A22" s="151">
        <v>1</v>
      </c>
      <c r="B22" s="171"/>
      <c r="C22" s="153"/>
      <c r="D22" s="153"/>
      <c r="E22" s="153"/>
      <c r="F22" s="153"/>
      <c r="G22" s="153"/>
      <c r="H22" s="169"/>
    </row>
    <row r="23" spans="1:8" s="144" customFormat="1" x14ac:dyDescent="0.2">
      <c r="A23" s="151">
        <v>2</v>
      </c>
      <c r="B23" s="153"/>
      <c r="C23" s="153"/>
      <c r="D23" s="153"/>
      <c r="E23" s="153"/>
      <c r="F23" s="153"/>
      <c r="G23" s="153"/>
      <c r="H23" s="169"/>
    </row>
    <row r="24" spans="1:8" s="144" customFormat="1" x14ac:dyDescent="0.2">
      <c r="A24" s="151">
        <v>3</v>
      </c>
      <c r="B24" s="155"/>
      <c r="C24" s="155"/>
      <c r="D24" s="155"/>
      <c r="E24" s="155"/>
      <c r="F24" s="155"/>
      <c r="G24" s="155"/>
      <c r="H24" s="170"/>
    </row>
    <row r="25" spans="1:8" s="144" customFormat="1" ht="13.5" thickBot="1" x14ac:dyDescent="0.25">
      <c r="A25" s="158">
        <v>4</v>
      </c>
      <c r="B25" s="159"/>
      <c r="C25" s="159"/>
      <c r="D25" s="159"/>
      <c r="E25" s="159"/>
      <c r="F25" s="159"/>
      <c r="G25" s="159"/>
      <c r="H25" s="160"/>
    </row>
    <row r="26" spans="1:8" s="144" customFormat="1" ht="13.5" thickBot="1" x14ac:dyDescent="0.25">
      <c r="A26" s="161" t="s">
        <v>164</v>
      </c>
      <c r="B26" s="162"/>
      <c r="C26" s="162"/>
      <c r="D26" s="162"/>
      <c r="E26" s="162"/>
      <c r="F26" s="162"/>
      <c r="G26" s="162"/>
      <c r="H26" s="163"/>
    </row>
    <row r="27" spans="1:8" s="144" customFormat="1" x14ac:dyDescent="0.2">
      <c r="A27" s="151"/>
      <c r="C27" s="153"/>
      <c r="D27" s="153"/>
      <c r="E27" s="153"/>
      <c r="F27" s="153"/>
      <c r="G27" s="153"/>
      <c r="H27" s="169"/>
    </row>
    <row r="28" spans="1:8" s="144" customFormat="1" x14ac:dyDescent="0.2">
      <c r="A28" s="151"/>
      <c r="B28" s="153"/>
      <c r="C28" s="155"/>
      <c r="D28" s="155"/>
      <c r="E28" s="155"/>
      <c r="F28" s="155"/>
      <c r="G28" s="155"/>
      <c r="H28" s="170"/>
    </row>
    <row r="29" spans="1:8" s="144" customFormat="1" ht="13.5" thickBot="1" x14ac:dyDescent="0.25">
      <c r="A29" s="151"/>
      <c r="B29" s="73"/>
      <c r="C29" s="73"/>
      <c r="D29" s="73"/>
      <c r="E29" s="73"/>
      <c r="F29" s="73"/>
      <c r="G29" s="73"/>
      <c r="H29" s="157"/>
    </row>
    <row r="30" spans="1:8" s="144" customFormat="1" ht="13.5" thickBot="1" x14ac:dyDescent="0.25">
      <c r="A30" s="161" t="s">
        <v>165</v>
      </c>
      <c r="B30" s="162"/>
      <c r="C30" s="162"/>
      <c r="D30" s="162"/>
      <c r="E30" s="162"/>
      <c r="F30" s="162"/>
      <c r="G30" s="162"/>
      <c r="H30" s="163"/>
    </row>
    <row r="31" spans="1:8" s="144" customFormat="1" x14ac:dyDescent="0.2">
      <c r="A31" s="151"/>
      <c r="B31" s="153"/>
      <c r="C31" s="153"/>
      <c r="D31" s="153"/>
      <c r="E31" s="153"/>
      <c r="F31" s="153"/>
      <c r="G31" s="153"/>
      <c r="H31" s="169"/>
    </row>
    <row r="32" spans="1:8" s="144" customFormat="1" x14ac:dyDescent="0.2">
      <c r="A32" s="151"/>
      <c r="B32" s="155"/>
      <c r="C32" s="155"/>
      <c r="D32" s="155"/>
      <c r="E32" s="155"/>
      <c r="F32" s="155"/>
      <c r="G32" s="155"/>
      <c r="H32" s="170"/>
    </row>
    <row r="33" spans="1:8" s="144" customFormat="1" ht="13.5" thickBot="1" x14ac:dyDescent="0.25">
      <c r="A33" s="158"/>
      <c r="B33" s="159"/>
      <c r="C33" s="159"/>
      <c r="D33" s="159"/>
      <c r="E33" s="159"/>
      <c r="F33" s="159"/>
      <c r="G33" s="159"/>
      <c r="H33" s="160"/>
    </row>
    <row r="34" spans="1:8" s="144" customFormat="1" ht="13.5" thickBot="1" x14ac:dyDescent="0.25">
      <c r="A34" s="161" t="s">
        <v>166</v>
      </c>
      <c r="B34" s="162"/>
      <c r="C34" s="162"/>
      <c r="D34" s="162"/>
      <c r="E34" s="162"/>
      <c r="F34" s="162"/>
      <c r="G34" s="162"/>
      <c r="H34" s="163"/>
    </row>
    <row r="35" spans="1:8" s="144" customFormat="1" x14ac:dyDescent="0.2">
      <c r="A35" s="151"/>
      <c r="B35" s="153"/>
      <c r="C35" s="153"/>
      <c r="D35" s="153"/>
      <c r="E35" s="153"/>
      <c r="F35" s="153"/>
      <c r="G35" s="153"/>
      <c r="H35" s="169"/>
    </row>
    <row r="36" spans="1:8" s="144" customFormat="1" x14ac:dyDescent="0.2">
      <c r="A36" s="151"/>
      <c r="B36" s="155"/>
      <c r="C36" s="155"/>
      <c r="D36" s="155"/>
      <c r="E36" s="155"/>
      <c r="F36" s="155"/>
      <c r="G36" s="155"/>
      <c r="H36" s="170"/>
    </row>
    <row r="37" spans="1:8" s="144" customFormat="1" ht="13.5" thickBot="1" x14ac:dyDescent="0.25">
      <c r="A37" s="151"/>
      <c r="B37" s="73"/>
      <c r="C37" s="73"/>
      <c r="D37" s="73"/>
      <c r="E37" s="73"/>
      <c r="F37" s="73"/>
      <c r="G37" s="73"/>
      <c r="H37" s="157"/>
    </row>
    <row r="38" spans="1:8" s="144" customFormat="1" ht="13.5" thickBot="1" x14ac:dyDescent="0.25">
      <c r="A38" s="145" t="s">
        <v>167</v>
      </c>
      <c r="B38" s="172"/>
      <c r="C38" s="172"/>
      <c r="D38" s="172"/>
      <c r="E38" s="172"/>
      <c r="F38" s="172"/>
      <c r="G38" s="172"/>
      <c r="H38" s="173"/>
    </row>
    <row r="39" spans="1:8" s="144" customFormat="1" ht="13.5" thickBot="1" x14ac:dyDescent="0.25">
      <c r="A39" s="174"/>
      <c r="B39" s="172"/>
      <c r="C39" s="172"/>
      <c r="D39" s="172"/>
      <c r="E39" s="172"/>
      <c r="F39" s="172"/>
      <c r="G39" s="172"/>
      <c r="H39" s="173"/>
    </row>
    <row r="40" spans="1:8" s="144" customFormat="1" ht="13.5" thickBot="1" x14ac:dyDescent="0.25">
      <c r="A40" s="151"/>
      <c r="B40" s="73" t="s">
        <v>168</v>
      </c>
      <c r="C40" s="73"/>
      <c r="D40" s="73"/>
      <c r="E40" s="73"/>
      <c r="F40" s="310" t="s">
        <v>169</v>
      </c>
      <c r="G40" s="311"/>
      <c r="H40" s="312"/>
    </row>
    <row r="41" spans="1:8" s="144" customFormat="1" ht="13.5" thickBot="1" x14ac:dyDescent="0.25">
      <c r="A41" s="151"/>
      <c r="B41" s="73"/>
      <c r="C41" s="73"/>
      <c r="D41" s="73"/>
      <c r="E41" s="73"/>
      <c r="F41" s="175"/>
      <c r="G41" s="175"/>
      <c r="H41" s="176"/>
    </row>
    <row r="42" spans="1:8" s="144" customFormat="1" ht="13.5" thickBot="1" x14ac:dyDescent="0.25">
      <c r="A42" s="151"/>
      <c r="B42" s="177"/>
      <c r="C42" s="73" t="s">
        <v>170</v>
      </c>
      <c r="D42" s="73"/>
      <c r="E42" s="73"/>
      <c r="F42" s="178"/>
      <c r="G42" s="178"/>
      <c r="H42" s="179"/>
    </row>
    <row r="43" spans="1:8" s="144" customFormat="1" ht="9.75" customHeight="1" thickBot="1" x14ac:dyDescent="0.25">
      <c r="A43" s="151"/>
      <c r="B43" s="73"/>
      <c r="C43" s="73"/>
      <c r="D43" s="73"/>
      <c r="E43" s="73"/>
      <c r="F43" s="73"/>
      <c r="G43" s="73"/>
      <c r="H43" s="157"/>
    </row>
    <row r="44" spans="1:8" s="144" customFormat="1" ht="13.5" thickBot="1" x14ac:dyDescent="0.25">
      <c r="A44" s="151"/>
      <c r="B44" s="177"/>
      <c r="C44" s="73" t="s">
        <v>171</v>
      </c>
      <c r="D44" s="73"/>
      <c r="E44" s="73"/>
      <c r="F44" s="178"/>
      <c r="G44" s="178"/>
      <c r="H44" s="179"/>
    </row>
    <row r="45" spans="1:8" s="144" customFormat="1" ht="9" customHeight="1" thickBot="1" x14ac:dyDescent="0.25">
      <c r="A45" s="151"/>
      <c r="B45" s="73"/>
      <c r="C45" s="73"/>
      <c r="D45" s="73"/>
      <c r="E45" s="73"/>
      <c r="F45" s="73"/>
      <c r="G45" s="73"/>
      <c r="H45" s="157"/>
    </row>
    <row r="46" spans="1:8" s="144" customFormat="1" ht="13.5" thickBot="1" x14ac:dyDescent="0.25">
      <c r="A46" s="151"/>
      <c r="B46" s="177"/>
      <c r="C46" s="73" t="s">
        <v>172</v>
      </c>
      <c r="D46" s="73"/>
      <c r="E46" s="73"/>
      <c r="F46" s="178"/>
      <c r="G46" s="178"/>
      <c r="H46" s="179"/>
    </row>
    <row r="47" spans="1:8" s="144" customFormat="1" ht="9" customHeight="1" thickBot="1" x14ac:dyDescent="0.25">
      <c r="A47" s="151"/>
      <c r="B47" s="73"/>
      <c r="C47" s="73"/>
      <c r="D47" s="73"/>
      <c r="E47" s="73"/>
      <c r="F47" s="73"/>
      <c r="G47" s="73"/>
      <c r="H47" s="157"/>
    </row>
    <row r="48" spans="1:8" s="144" customFormat="1" ht="13.5" thickBot="1" x14ac:dyDescent="0.25">
      <c r="A48" s="151"/>
      <c r="B48" s="177"/>
      <c r="C48" s="73" t="s">
        <v>173</v>
      </c>
      <c r="D48" s="73"/>
      <c r="E48" s="73"/>
      <c r="F48" s="178"/>
      <c r="G48" s="178"/>
      <c r="H48" s="179"/>
    </row>
    <row r="49" spans="1:8" s="144" customFormat="1" ht="7.5" customHeight="1" thickBot="1" x14ac:dyDescent="0.25">
      <c r="A49" s="151"/>
      <c r="B49" s="73"/>
      <c r="C49" s="73"/>
      <c r="D49" s="73"/>
      <c r="E49" s="73"/>
      <c r="F49" s="73"/>
      <c r="G49" s="73"/>
      <c r="H49" s="157"/>
    </row>
    <row r="50" spans="1:8" s="144" customFormat="1" ht="13.5" thickBot="1" x14ac:dyDescent="0.25">
      <c r="A50" s="151"/>
      <c r="B50" s="177"/>
      <c r="C50" s="73" t="s">
        <v>174</v>
      </c>
      <c r="D50" s="73"/>
      <c r="E50" s="73"/>
      <c r="F50" s="178"/>
      <c r="G50" s="178"/>
      <c r="H50" s="179"/>
    </row>
    <row r="51" spans="1:8" s="144" customFormat="1" ht="6.75" customHeight="1" x14ac:dyDescent="0.2">
      <c r="A51" s="151"/>
      <c r="B51" s="73"/>
      <c r="C51" s="73"/>
      <c r="D51" s="73"/>
      <c r="E51" s="73"/>
      <c r="F51" s="73"/>
      <c r="G51" s="73"/>
      <c r="H51" s="157"/>
    </row>
    <row r="52" spans="1:8" s="144" customFormat="1" ht="13.5" thickBot="1" x14ac:dyDescent="0.25">
      <c r="A52" s="158"/>
      <c r="B52" s="159"/>
      <c r="C52" s="159"/>
      <c r="D52" s="159"/>
      <c r="E52" s="159"/>
      <c r="F52" s="159"/>
      <c r="G52" s="159"/>
      <c r="H52" s="160"/>
    </row>
    <row r="53" spans="1:8" s="144" customFormat="1" ht="13.5" thickBot="1" x14ac:dyDescent="0.25">
      <c r="A53" s="180" t="s">
        <v>175</v>
      </c>
      <c r="B53" s="159"/>
      <c r="C53" s="159"/>
      <c r="D53" s="159"/>
      <c r="E53" s="159"/>
      <c r="F53" s="159"/>
      <c r="G53" s="159"/>
      <c r="H53" s="160"/>
    </row>
    <row r="54" spans="1:8" s="144" customFormat="1" x14ac:dyDescent="0.2">
      <c r="A54" s="151"/>
      <c r="B54" s="73"/>
      <c r="C54" s="73"/>
      <c r="D54" s="73"/>
      <c r="E54" s="73"/>
      <c r="F54" s="73"/>
      <c r="G54" s="73"/>
      <c r="H54" s="157"/>
    </row>
    <row r="55" spans="1:8" s="144" customFormat="1" x14ac:dyDescent="0.2">
      <c r="A55" s="151" t="s">
        <v>176</v>
      </c>
      <c r="B55" s="73"/>
      <c r="C55" s="73"/>
      <c r="D55" s="153"/>
      <c r="E55" s="153"/>
      <c r="F55" s="153"/>
      <c r="G55" s="153"/>
      <c r="H55" s="169"/>
    </row>
    <row r="56" spans="1:8" s="144" customFormat="1" x14ac:dyDescent="0.2">
      <c r="A56" s="151"/>
      <c r="B56" s="153"/>
      <c r="C56" s="153"/>
      <c r="D56" s="155"/>
      <c r="E56" s="155"/>
      <c r="F56" s="155"/>
      <c r="G56" s="155"/>
      <c r="H56" s="170"/>
    </row>
    <row r="57" spans="1:8" s="144" customFormat="1" x14ac:dyDescent="0.2">
      <c r="A57" s="151"/>
      <c r="B57" s="73"/>
      <c r="C57" s="73"/>
      <c r="D57" s="73"/>
      <c r="E57" s="73"/>
      <c r="F57" s="73"/>
      <c r="G57" s="73"/>
      <c r="H57" s="157"/>
    </row>
    <row r="58" spans="1:8" s="144" customFormat="1" x14ac:dyDescent="0.2">
      <c r="A58" s="151" t="s">
        <v>177</v>
      </c>
      <c r="B58" s="73"/>
      <c r="C58" s="73"/>
      <c r="D58" s="73"/>
      <c r="E58" s="73"/>
      <c r="F58" s="153"/>
      <c r="G58" s="153"/>
      <c r="H58" s="169"/>
    </row>
    <row r="59" spans="1:8" s="144" customFormat="1" x14ac:dyDescent="0.2">
      <c r="A59" s="151"/>
      <c r="B59" s="153"/>
      <c r="C59" s="153"/>
      <c r="D59" s="153"/>
      <c r="E59" s="153"/>
      <c r="F59" s="153"/>
      <c r="G59" s="153"/>
      <c r="H59" s="169"/>
    </row>
    <row r="60" spans="1:8" s="144" customFormat="1" ht="13.5" thickBot="1" x14ac:dyDescent="0.25">
      <c r="A60" s="158"/>
      <c r="B60" s="159"/>
      <c r="C60" s="159"/>
      <c r="D60" s="159"/>
      <c r="E60" s="159"/>
      <c r="F60" s="159"/>
      <c r="G60" s="159"/>
      <c r="H60" s="160"/>
    </row>
    <row r="61" spans="1:8" s="144" customFormat="1" x14ac:dyDescent="0.2"/>
    <row r="62" spans="1:8" s="144" customFormat="1" x14ac:dyDescent="0.2"/>
    <row r="63" spans="1:8" s="144" customFormat="1" ht="13.5" thickBot="1" x14ac:dyDescent="0.25">
      <c r="E63" s="144" t="s">
        <v>178</v>
      </c>
      <c r="F63" s="159"/>
      <c r="G63" s="159"/>
      <c r="H63" s="159"/>
    </row>
    <row r="64" spans="1:8" s="144" customFormat="1" x14ac:dyDescent="0.2"/>
    <row r="65" spans="3:8" s="144" customFormat="1" ht="13.5" thickBot="1" x14ac:dyDescent="0.25">
      <c r="C65" s="144" t="s">
        <v>179</v>
      </c>
      <c r="G65" s="159"/>
      <c r="H65" s="159"/>
    </row>
    <row r="66" spans="3:8" s="144" customFormat="1" ht="13.5" thickBot="1" x14ac:dyDescent="0.25">
      <c r="C66" s="144" t="s">
        <v>180</v>
      </c>
      <c r="E66" s="73" t="s">
        <v>181</v>
      </c>
      <c r="F66" s="73"/>
      <c r="G66" s="162"/>
      <c r="H66" s="162"/>
    </row>
    <row r="67" spans="3:8" s="144" customFormat="1" ht="13.5" thickBot="1" x14ac:dyDescent="0.25">
      <c r="C67" s="144" t="s">
        <v>182</v>
      </c>
      <c r="E67" s="73"/>
      <c r="F67" s="73"/>
      <c r="G67" s="162"/>
      <c r="H67" s="162"/>
    </row>
  </sheetData>
  <mergeCells count="3">
    <mergeCell ref="A1:H1"/>
    <mergeCell ref="A21:H21"/>
    <mergeCell ref="F40:H40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7" workbookViewId="0">
      <selection activeCell="B9" sqref="B9"/>
    </sheetView>
  </sheetViews>
  <sheetFormatPr baseColWidth="10" defaultRowHeight="12.75" x14ac:dyDescent="0.2"/>
  <sheetData>
    <row r="1" spans="1:7" ht="15" x14ac:dyDescent="0.2">
      <c r="A1" s="302" t="s">
        <v>183</v>
      </c>
      <c r="B1" s="302"/>
      <c r="C1" s="302"/>
      <c r="D1" s="302"/>
      <c r="E1" s="302"/>
      <c r="F1" s="302"/>
      <c r="G1" s="302"/>
    </row>
    <row r="2" spans="1:7" x14ac:dyDescent="0.2">
      <c r="A2" s="301" t="str">
        <f>'[1]1. ASISTENCIA'!A6</f>
        <v xml:space="preserve">SEMINARIO: </v>
      </c>
      <c r="B2" s="301"/>
      <c r="C2" s="301"/>
      <c r="D2" s="301"/>
      <c r="E2" s="301"/>
      <c r="F2" s="301"/>
      <c r="G2" s="301"/>
    </row>
    <row r="3" spans="1:7" x14ac:dyDescent="0.2">
      <c r="A3" s="301" t="str">
        <f>'[1]1. ASISTENCIA'!A7</f>
        <v>FECHA DE REALIZACIÓN:  INICIO  ________ DE 200_      FINALIZO  ______ DE 200_</v>
      </c>
      <c r="B3" s="301"/>
      <c r="C3" s="301"/>
      <c r="D3" s="301"/>
      <c r="E3" s="301"/>
      <c r="F3" s="301"/>
      <c r="G3" s="301"/>
    </row>
    <row r="4" spans="1:7" x14ac:dyDescent="0.2">
      <c r="A4" s="301" t="str">
        <f>'[1]1. ASISTENCIA'!A8</f>
        <v>INTENSIDAD TOTAL DEL CURSO  __  HORAS               SALÓN: _______  EDIFICIO:  ____  SALA ___ EDIFICIO: __</v>
      </c>
      <c r="B4" s="301"/>
      <c r="C4" s="301"/>
      <c r="D4" s="301"/>
      <c r="E4" s="301"/>
      <c r="F4" s="301"/>
      <c r="G4" s="301"/>
    </row>
    <row r="8" spans="1:7" ht="18" x14ac:dyDescent="0.25">
      <c r="B8" s="181" t="s">
        <v>184</v>
      </c>
      <c r="C8" s="182" t="s">
        <v>185</v>
      </c>
    </row>
    <row r="9" spans="1:7" x14ac:dyDescent="0.2">
      <c r="A9" t="s">
        <v>186</v>
      </c>
      <c r="B9" s="183" t="e">
        <f>+(C9*100%)/5</f>
        <v>#DIV/0!</v>
      </c>
      <c r="C9" s="137" t="e">
        <f>('[1]3. FINAL'!D24+'[1]3. FINAL'!D39+'[1]3. FINAL'!D42)/3</f>
        <v>#DIV/0!</v>
      </c>
    </row>
    <row r="10" spans="1:7" x14ac:dyDescent="0.2">
      <c r="A10" t="s">
        <v>187</v>
      </c>
      <c r="B10" s="183" t="e">
        <f>+(C10*100%)/5</f>
        <v>#DIV/0!</v>
      </c>
      <c r="C10" s="137" t="e">
        <f>('[1]3. FINAL'!D27+'[1]3. FINAL'!D30+'[1]3. FINAL'!D33+'[1]3. FINAL'!D36)/4</f>
        <v>#DIV/0!</v>
      </c>
    </row>
    <row r="11" spans="1:7" x14ac:dyDescent="0.2">
      <c r="A11" t="s">
        <v>188</v>
      </c>
      <c r="B11" s="183" t="e">
        <f>+(C11*100%)/5</f>
        <v>#DIV/0!</v>
      </c>
      <c r="C11" s="137" t="e">
        <f>('[1]3. FINAL'!D57+'[1]3. FINAL'!D60+'[1]3. FINAL'!D63+'[1]3. FINAL'!D69)/4</f>
        <v>#DIV/0!</v>
      </c>
    </row>
    <row r="12" spans="1:7" x14ac:dyDescent="0.2">
      <c r="A12" t="s">
        <v>189</v>
      </c>
      <c r="B12" s="183" t="e">
        <f>+(C12*100%)/5</f>
        <v>#DIV/0!</v>
      </c>
      <c r="C12" s="137" t="e">
        <f>('[1]3. FINAL'!D24+'[1]3. FINAL'!D27+'[1]3. FINAL'!D30+'[1]3. FINAL'!D33+'[1]3. FINAL'!D36+'[1]3. FINAL'!D39+'[1]3. FINAL'!D42)/7</f>
        <v>#DIV/0!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Encuesta PEC</vt:lpstr>
      <vt:lpstr>PARA TENER EN CUENTA</vt:lpstr>
      <vt:lpstr>Tabulación</vt:lpstr>
      <vt:lpstr>Consolidado de evaluaciones</vt:lpstr>
      <vt:lpstr>Gráfrico</vt:lpstr>
      <vt:lpstr>Informe auxiliar</vt:lpstr>
      <vt:lpstr>Indicador</vt:lpstr>
      <vt:lpstr>'Encuesta PEC'!Área_de_impresión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Paula Andrea Villada Estrada</cp:lastModifiedBy>
  <cp:lastPrinted>2011-03-02T16:38:01Z</cp:lastPrinted>
  <dcterms:created xsi:type="dcterms:W3CDTF">1996-11-27T10:00:04Z</dcterms:created>
  <dcterms:modified xsi:type="dcterms:W3CDTF">2016-09-12T20:04:25Z</dcterms:modified>
</cp:coreProperties>
</file>